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P:\sociology\DEMAND\Flexibility - Past, Present, Future\Part 2 - Mapping Present Flexibility\Data Sources\"/>
    </mc:Choice>
  </mc:AlternateContent>
  <bookViews>
    <workbookView xWindow="0" yWindow="0" windowWidth="21570" windowHeight="8055"/>
  </bookViews>
  <sheets>
    <sheet name="CEE Datasets"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7" i="1" l="1"/>
  <c r="K81" i="1"/>
  <c r="K78" i="1"/>
  <c r="K72" i="1"/>
  <c r="M57" i="1"/>
  <c r="L57" i="1"/>
  <c r="K57" i="1"/>
  <c r="K43" i="1"/>
  <c r="K40" i="1"/>
  <c r="M38" i="1"/>
  <c r="K38" i="1"/>
  <c r="M37" i="1"/>
  <c r="K37" i="1"/>
  <c r="K36" i="1"/>
  <c r="M35" i="1"/>
  <c r="K35" i="1"/>
  <c r="K33" i="1"/>
  <c r="K19" i="1"/>
  <c r="K17" i="1"/>
  <c r="K16" i="1"/>
  <c r="K15" i="1"/>
  <c r="M14" i="1"/>
  <c r="K14" i="1"/>
  <c r="K13" i="1"/>
  <c r="K11" i="1"/>
  <c r="M10" i="1"/>
  <c r="K10" i="1"/>
  <c r="M8" i="1"/>
  <c r="K8" i="1"/>
  <c r="M5" i="1"/>
</calcChain>
</file>

<file path=xl/sharedStrings.xml><?xml version="1.0" encoding="utf-8"?>
<sst xmlns="http://schemas.openxmlformats.org/spreadsheetml/2006/main" count="1596" uniqueCount="1126">
  <si>
    <t>Dataset Name</t>
  </si>
  <si>
    <t>Dataset Abbreviation and aliases</t>
  </si>
  <si>
    <t>Dataset Description</t>
  </si>
  <si>
    <t>Key data items</t>
  </si>
  <si>
    <t>Number of Records</t>
  </si>
  <si>
    <t>Geographic coverage</t>
  </si>
  <si>
    <t>Data format / structure</t>
  </si>
  <si>
    <t>Data time-span</t>
  </si>
  <si>
    <t>Data Owner / Controller</t>
  </si>
  <si>
    <t>Data location</t>
  </si>
  <si>
    <t>Data availability</t>
  </si>
  <si>
    <t>Further metadata/documentation available (with location)</t>
  </si>
  <si>
    <t>Additional comments</t>
  </si>
  <si>
    <t>Dataset ID</t>
  </si>
  <si>
    <t>Name of  Dataset</t>
  </si>
  <si>
    <t>Abbreviations, AKAs etc</t>
  </si>
  <si>
    <t>Brief summary of dataset</t>
  </si>
  <si>
    <t>Examples of key data fields</t>
  </si>
  <si>
    <t>How many records, data item, observations etc.</t>
  </si>
  <si>
    <t>e.g. UK,  Scotland, London, 10 houses in Glasgow etc</t>
  </si>
  <si>
    <t>In what format(s) is the data available ? E.g. Disaggregated data,  aggregated tables/reports etc.</t>
  </si>
  <si>
    <t>Date range of data in dataset e.g. 2009-11</t>
  </si>
  <si>
    <t>Person or organiztion who acts as the data "guardian" i.e. controls access to the data etc.</t>
  </si>
  <si>
    <t>e.g. via URL, on  server X, on Y's laptop etc</t>
  </si>
  <si>
    <t>e.g. publically available, available to UCL for a specific project, available with restrictions (please specify)</t>
  </si>
  <si>
    <t>e.g. further metadata/documentation can be found via Url, or person x has a copy of further info</t>
  </si>
  <si>
    <t>Please add any additional comments that may prove useful to users of the dataset</t>
  </si>
  <si>
    <t>Homes Energy Efficiency Database</t>
  </si>
  <si>
    <t>HEED</t>
  </si>
  <si>
    <t>HEED primarily captures retrofit energy efficiency measures in the Uk housing stock. The largest volumes of data derive from government-mandated schemes (e.g. EEC, CERT) or industry bodies (e.g. FENSA, CIGA). Data are captured and stored at the address level with a date stamp. Operated by the Energy Saving Trust.</t>
  </si>
  <si>
    <t>Energy effiency interventions (Loft, cavity wall insulation etc), property characteristics (e.g. property build date, property type etc). Main data sources are CERT, EEC, fuel poverty schemes, CIGA, FENSA, CORGI etc.</t>
  </si>
  <si>
    <t>over 15 million  homes and 150+ million data items</t>
  </si>
  <si>
    <t>UK</t>
  </si>
  <si>
    <t>primarily 2000-2012</t>
  </si>
  <si>
    <t>EST</t>
  </si>
  <si>
    <t>EST - https://homeanalytics.est.org.uk/heedonline      UCL - Bartshare file server</t>
  </si>
  <si>
    <t>HEED's strength is as a mechanism for central and local government to track activity relating to energy-effiiency schems across the UK. It can be a valuable source of data for a variety of research projects providing due care and attention is paid to understand issues around data sparsity, quality etc.</t>
  </si>
  <si>
    <t>NEED</t>
  </si>
  <si>
    <t>Over 27 million building records with linked data items</t>
  </si>
  <si>
    <t>GB</t>
  </si>
  <si>
    <t>DECC</t>
  </si>
  <si>
    <t>https://www.gov.uk/government/organisations/department-of-energy-climate-change/series/national-energy-efficiency-data-need-framework.</t>
  </si>
  <si>
    <t>TBC</t>
  </si>
  <si>
    <t>English Housing Survey</t>
  </si>
  <si>
    <t>EHS</t>
  </si>
  <si>
    <t>In April 2008 the Survey of English Housing (SEH) merged with the English House Condition Survey (EHCS) to form the new English Housing Survey (EHS). ...A continuous national survey  that collects information about people's housing circumstances and the condition and energy efficiency of housing in England. The survey has a complex multi-stage methodology consisting of 3 main elements: an initial interview survey of around 17,000 households with a follow-up physical inspection and a desk-based market valuation of a sub-sample of 8,000 of these dwellings, including vacant dwellings. The interview survey sample forms part of the Integrated Household Survey (IHS), and the core questions from the IHS form part of the EHS questionnaire.”</t>
  </si>
  <si>
    <t>IHS module: Demographics; Accommodation &amp; tenure; Nationality &amp; ethnicity; Sexual identity; Religion; Health; Disability; Smoking behaviour;  Employment details; Education. EHS module: Housing history; Type of dwelling; Attitudes to home and neighbourhood; Detailed tenure; Work done to the home (rotating); Detailed questions on income and benefits; Second homes; Fires (rotating);  Damp; Rent and Mortgages including arrears; Housing history; Aspirations. Physical survey also assesses cavity wall insulation, loft insulation (presence &amp; thickness), double glazing (and proportion double-glazed), and presence of a hot water storage cylinder and presence, type &amp; depth of insulation jacket</t>
  </si>
  <si>
    <t>Approximately 17,000 household interviews and 8,000 building inspections</t>
  </si>
  <si>
    <t>England</t>
  </si>
  <si>
    <t>2008 - ongoing</t>
  </si>
  <si>
    <t>DCLG / UK Data Archive</t>
  </si>
  <si>
    <t>http://discover.ukdataservice.ac.uk/series/?sn=200010</t>
  </si>
  <si>
    <t>Accesible for eligible organisations via an online account</t>
  </si>
  <si>
    <t>English House Conditions Survey</t>
  </si>
  <si>
    <t>EHCS</t>
  </si>
  <si>
    <t>The English House Condition Survey is a national English survey which covers “all tenures and involves a physical inspection of property by professional surveyors”. Now subsumed into EHS (above)</t>
  </si>
  <si>
    <t>Energy performance indicators, building demographics, socio-demographics</t>
  </si>
  <si>
    <t>&gt;100k survey records over 4 decades</t>
  </si>
  <si>
    <t>Aggregated data tables</t>
  </si>
  <si>
    <t>1967-2008</t>
  </si>
  <si>
    <t>UK Data Archive</t>
  </si>
  <si>
    <t>Survey of English Housing</t>
  </si>
  <si>
    <t>SEH</t>
  </si>
  <si>
    <t>“The Survey of English Housing (SEH) was a continuous annual survey series, which began in 1993 and had a sample of 20,000 responding households each year. The survey provided key housing data on tenure, owner occupation and the social rented sector, and regular information about the private rented sector. ... It was a multi-purpose housing survey which provided a comprehensive range of basic information on households and their housing and full information on the private rented sector.”  Now subsumed into EHS (above)</t>
  </si>
  <si>
    <t>Building demographics, socio-demographics</t>
  </si>
  <si>
    <t>1993-2008</t>
  </si>
  <si>
    <t>Scottish Housing Conditions Survey</t>
  </si>
  <si>
    <t>SHCS</t>
  </si>
  <si>
    <t>The Scottish House Condition Survey (SHCS) combines both an interview with occupants and a physical inspection of dwellings to build up a picture of Scotland’s occupied housing stock. The Scottish Housing Condition Survey data has been used by the team at Scottish Government to derive residential sector emission estimates from across the time series back to 1990.</t>
  </si>
  <si>
    <t>Age and type of dwellings. Access to the gas grid and fuel use. Energy efficiency. Fuel poverty. Rates of disrepair. Compliance with the Scottish Housing Quality Standard.</t>
  </si>
  <si>
    <t>3,000 households sampled per year.</t>
  </si>
  <si>
    <t>Scotland</t>
  </si>
  <si>
    <t>Raw Dataset/ Reports</t>
  </si>
  <si>
    <t>2003-present</t>
  </si>
  <si>
    <t>Scottish Government</t>
  </si>
  <si>
    <t>Accesible for eligible organisations</t>
  </si>
  <si>
    <t>Home Energy Efficiency Scheme Wales</t>
  </si>
  <si>
    <t>HEES</t>
  </si>
  <si>
    <t>Data on energy efficiency interventions installed under HEES - fuel poverty scheme funded by WAG. Households receiving grants deemed to be in fuel poverty.</t>
  </si>
  <si>
    <t>Energy effiency interventions (Loft, cavity wall insulation etc), property characteristics (e.g. property build date, property type etc).</t>
  </si>
  <si>
    <t>aprox 100k households</t>
  </si>
  <si>
    <t>Wales</t>
  </si>
  <si>
    <t>2000-2010</t>
  </si>
  <si>
    <t>Welsh Government</t>
  </si>
  <si>
    <t>See comments.</t>
  </si>
  <si>
    <t>Fuel poverty
statistics</t>
  </si>
  <si>
    <t>N/A</t>
  </si>
  <si>
    <t>Provides data on homes in fuel poverty</t>
  </si>
  <si>
    <t>Aggregated fuel poverty stats broken down by a range of variables (e.g. region, SAP banding etc)</t>
  </si>
  <si>
    <t>Report, Aggregated tables</t>
  </si>
  <si>
    <t>2010-13</t>
  </si>
  <si>
    <t>Currently no access to disaggregated data.</t>
  </si>
  <si>
    <t>Domestic energy use study: why do comparable households use different amounts of energy</t>
  </si>
  <si>
    <t>Hi-Lo</t>
  </si>
  <si>
    <t>Qualitative research unpicking the reasons people use different amounts of gas at home. Seventy households participated in the research, all of whom lived in 3-bedroom, semi-detached properties in suburban locations. Half the sample was identified at the beginning of the study as being ’High’ gas users and half as ’Low’ gas users, defined as being in the top or bottom decile.</t>
  </si>
  <si>
    <t>Report</t>
  </si>
  <si>
    <t>March-June 2012</t>
  </si>
  <si>
    <t>Report Accessible. Disaggregated data TBC</t>
  </si>
  <si>
    <t>https://www.gov.uk/government/publications/domestic-energy-use-study</t>
  </si>
  <si>
    <t>Provides a framework for understanding variation in energy use and some of the key factors to collect data on (e.g. occupancy, perception of the cold)</t>
  </si>
  <si>
    <t>Energy Follow Up Survey to the English Housing Survey</t>
  </si>
  <si>
    <t>EFUS</t>
  </si>
  <si>
    <t>Report and disaggregated datasets</t>
  </si>
  <si>
    <t>Green Deal Segmentation</t>
  </si>
  <si>
    <t>GD Segmentation</t>
  </si>
  <si>
    <t>Quantitative survey to estimate propensity to take out a Green Deal.</t>
  </si>
  <si>
    <t>Homeowners willingness to take up low carbon heat</t>
  </si>
  <si>
    <t>LowCarbonHeat WTP</t>
  </si>
  <si>
    <t>Quantitative survey to estimate propensity to install low carbon heat solutions.</t>
  </si>
  <si>
    <t>Segmentation of householders based on propensity to take up energy efficient heating</t>
  </si>
  <si>
    <t>What's in it for me</t>
  </si>
  <si>
    <t>WIIFM</t>
  </si>
  <si>
    <t>Report on consumer barriers and incentives to uptake of energy effiency interventions in home. Report examines outcomes/findings of 15 previous projects</t>
  </si>
  <si>
    <t>Report - secondary analysis of 15 projects</t>
  </si>
  <si>
    <t>Consumer Focus</t>
  </si>
  <si>
    <t>Report Accessible.</t>
  </si>
  <si>
    <t>Customer Led Network Revolution</t>
  </si>
  <si>
    <t>CLNR</t>
  </si>
  <si>
    <t>The UK’s biggest smart grid project is in the forefront of the move towards a low carbon economy. 14,000 homes and businesses, mostly in the North East and Yorkshire, will be involved in this innovative £54 million project, helping us to find ways for customers to reduce both their energy costs and carbon emissions in the years to come</t>
  </si>
  <si>
    <t>Demand profiles for domestic customers, split by urban, suburban, rural (on and off gas). With and without low-carbon technologies such as heat pumps.</t>
  </si>
  <si>
    <t>North East</t>
  </si>
  <si>
    <t>Reports, saggregated tables, disaggregated data</t>
  </si>
  <si>
    <t>Northern Powergrid</t>
  </si>
  <si>
    <t>http://www.networkrevolution.co.uk/default.aspx</t>
  </si>
  <si>
    <t>GB Electricity Demand Project</t>
  </si>
  <si>
    <t>Baseline data on GB electricity demand, and estimates on quantities of demand that may flexible</t>
  </si>
  <si>
    <t>Sustainability First</t>
  </si>
  <si>
    <t>Display Energy Certificates</t>
  </si>
  <si>
    <t>DECs</t>
  </si>
  <si>
    <t>Public buildings in England and Wales must display a DEC if they have a useable space greater than 500 square meters.</t>
  </si>
  <si>
    <t>Energy performance indicators, building demographics</t>
  </si>
  <si>
    <t>Local Authorities</t>
  </si>
  <si>
    <t>Data tables (excel)</t>
  </si>
  <si>
    <t>British Household Panel Survey</t>
  </si>
  <si>
    <t>BHPS</t>
  </si>
  <si>
    <t>A longitudenal study that contain some information regarding consumer behaviour and economics.</t>
  </si>
  <si>
    <t>ISER</t>
  </si>
  <si>
    <t>Available through UK Data Archive</t>
  </si>
  <si>
    <t>https://www.iser.essex.ac.uk/bhps/documentation</t>
  </si>
  <si>
    <t>Carbon Reduction in Buildings (CaRB) home energy survey (HES)</t>
  </si>
  <si>
    <t>CaRB</t>
  </si>
  <si>
    <t>Our vision is to create an innovative, public domain, socio-technical model of energy use in buildings applicable at national, regional, city and community level. It will predict current carbon emissions and the changes resulting from energy efficiency measures, the deployment of renewable energy technologies and the use of non-technical interventions.</t>
  </si>
  <si>
    <t>Building demographics, socio-demographics, behavioural data,  energy performance data, temperature data etc</t>
  </si>
  <si>
    <t>427 households with associated data</t>
  </si>
  <si>
    <t>Reports and disaggregated data</t>
  </si>
  <si>
    <t>UCL</t>
  </si>
  <si>
    <t>http://www.ucl.ac.uk/carb/</t>
  </si>
  <si>
    <t>Energy Demand Research Project</t>
  </si>
  <si>
    <t>EDRP</t>
  </si>
  <si>
    <t>The Energy Demand Research Project (EDRP) is a suite of large scale trials across Great Britain. It seeks to better understand how consumers react to improved information about their energy consumption over the long term. The EDRP is trialling a range of methods of providing customers with improved feedback on their energy consumption</t>
  </si>
  <si>
    <t>Detailed data from various trials/monitoring including smart meters, real-time displays etc</t>
  </si>
  <si>
    <t>50,000 households</t>
  </si>
  <si>
    <t>Reports, Aggregated tables, disaggregated data</t>
  </si>
  <si>
    <t>2007-2010</t>
  </si>
  <si>
    <t>EDF Energy, E.ON, Scottish Power, Scottish and Southern Energy</t>
  </si>
  <si>
    <t>Reports available - http://www.ofgem.gov.uk/Sustainability/EDRP/Pages/EDRP.aspx</t>
  </si>
  <si>
    <t>http://www.ofgem.gov.uk/Sustainability/EDRP/Pages/EDRP.aspx</t>
  </si>
  <si>
    <t>Four energy suppliers are running trials: EDF Energy, E.ON, Scottish Power and Scottish and Southern Energy</t>
  </si>
  <si>
    <t>Warm Front</t>
  </si>
  <si>
    <t>Data on the rollout of the Warm Front Scheme to make homes warmer, healthier and more energy-efficient.</t>
  </si>
  <si>
    <t>Interviews, physical survey</t>
  </si>
  <si>
    <t>DECC.CLG, WF Group</t>
  </si>
  <si>
    <t>https://www.gov.uk/warm-front-scheme/overview</t>
  </si>
  <si>
    <t>Electricity supplier meter data</t>
  </si>
  <si>
    <t>Electricity meter data</t>
  </si>
  <si>
    <t>Electricity consumption data for over 35 million meter points (NB. Some buildings will have more than 1 meter point)</t>
  </si>
  <si>
    <t>Electricity consumption records by MPAN</t>
  </si>
  <si>
    <t>&gt; 35m</t>
  </si>
  <si>
    <t>Meter readings via data aggregators, annualised for statistics</t>
  </si>
  <si>
    <t>Energy Suppliers, ELEXON , Ofgem</t>
  </si>
  <si>
    <t>Gas supplier meter data</t>
  </si>
  <si>
    <t>Gas meter data</t>
  </si>
  <si>
    <t>Gas consumption data for over 22 million meter points</t>
  </si>
  <si>
    <t>Gas consumption records by MPRN</t>
  </si>
  <si>
    <t>&gt;22m</t>
  </si>
  <si>
    <t>Meter readings via data aggregators, annualised and corrected for statistics</t>
  </si>
  <si>
    <t>National Grid/ Xoserve/ Ofgem</t>
  </si>
  <si>
    <t>Energy Performance Certificate data</t>
  </si>
  <si>
    <t>EPC</t>
  </si>
  <si>
    <t>Detailed energy performance and property characteristics that are used to calculate a summary energy efficiency and environmental impact rating.</t>
  </si>
  <si>
    <t>&gt;9m</t>
  </si>
  <si>
    <t>https://www.gov.uk/standard-assessment-procedure</t>
  </si>
  <si>
    <t>Human Factors in Domestic Gas Consumption in South-East England, 1981-1985 (Human Factors)</t>
  </si>
  <si>
    <t>An investigation of social and human factors, which would enable the prediction of changes in domestic gas consumption</t>
  </si>
  <si>
    <t>623 households</t>
  </si>
  <si>
    <t>SE England</t>
  </si>
  <si>
    <t>Disaggregated data</t>
  </si>
  <si>
    <t>1981-85</t>
  </si>
  <si>
    <t>UK Data Archive</t>
  </si>
  <si>
    <t>http://discover.ukdataservice.ac.uk/catalogue?sn=2193</t>
  </si>
  <si>
    <t>Available via UK Data Archive</t>
  </si>
  <si>
    <t>Research conducted by University of Surrey, psychology dept</t>
  </si>
  <si>
    <t>Hull Low Energy Housing Project: Social Survey, 1981</t>
  </si>
  <si>
    <t>The social survey was undertaken to provide information on behavioural aspects of domestic energy use in council housing. The survey is part of the Low Energy Housing Project which aims to combine the building of low energy housing with monitoring energy use and investigating the determinants of domestic energy consumption.”</t>
  </si>
  <si>
    <t>Data was obtained on three types of house: pre-war improved, modern gas-fired radiators, and modern gas-fired warm air. Data collected included central heating usage, other heating, water system use, behavioural aspects of energy use, window opening and general ventilation, insulation appliance ownership, estimated fuel expenditure, patterns of home use, socio-economic details, temperature and weather data, and actual fuel expenditure. The data were analysed to obtain the main factors causing variations in fuel expenditure, and combined with technical data on house types in order to construct a predictive model of household energy use”</t>
  </si>
  <si>
    <t>150 Council households in Hull</t>
  </si>
  <si>
    <t>Hull</t>
  </si>
  <si>
    <t>Reports/ Data Tables</t>
  </si>
  <si>
    <t>Apr-June 1981</t>
  </si>
  <si>
    <t>Data are available from the UK Data Archive</t>
  </si>
  <si>
    <t>Available via the UK Data Archive</t>
  </si>
  <si>
    <t>This database has extremely detailed questions on human dimensions</t>
  </si>
  <si>
    <t>Monitored Domestic Energy Use Data Archive, 1973-1983</t>
  </si>
  <si>
    <t>A collection of data on the environment of dwellings. They were monitored by a number of different organizations at different times, but have been brought together under a common file specification and record format</t>
  </si>
  <si>
    <t>The main variables monitored were Internal Temperatures, External Temperatures, Solar Radiation, Wind Speed, Wind Direction, Heating System Operation, Hot Water Consumption and Energy Consumption.</t>
  </si>
  <si>
    <t>?</t>
  </si>
  <si>
    <t>1973-1983</t>
  </si>
  <si>
    <t>Deposited in UK Data Archive by Building Research Energy Conservation Support Unit Department of the Environment</t>
  </si>
  <si>
    <t>Domestic Energy Management System trial</t>
  </si>
  <si>
    <t>TSB trial - Information on domestic energy consumption and management,
looking at ways that household equipment can lead to reductions in electricity use and electricity use during peak period.</t>
  </si>
  <si>
    <t>Case Studies</t>
  </si>
  <si>
    <t>2007-?</t>
  </si>
  <si>
    <t>TSB</t>
  </si>
  <si>
    <t>CREST One-minute Resolution Domestic Electricity Use Data, 2008-2009</t>
  </si>
  <si>
    <t>CREST Data</t>
  </si>
  <si>
    <t>“This study includes electricity data measured at one-minute resolution in 22 dwellings over two complete years (2008 and 2009). Each dwelling was fitted with a single meter covering electricity use of the whole dwelling, however, the one-minute resolution allows the switching of individual domestic appliances to be observed. The meters conform to BS EN 62053-21:2003 and measure true active power (taking proper account of the voltage). The study also includes the results of a dwelling characteristics survey which was completed for each dwelling detailing its characteristics and the types of appliances and lighting installed</t>
  </si>
  <si>
    <t>Double glazing, insulation, draught proofing. “The data are separated by dwelling and year so there are 44 data files in total. These include one-minute resolution domestic electricity use data.” (from ESDS, SN 6583). Type of source and heaters; timers used; number of appliances, and which uses ‘regularly’.</t>
  </si>
  <si>
    <t>22 houholds with 1 minute data</t>
  </si>
  <si>
    <t>Private dwellings in the East Midlands</t>
  </si>
  <si>
    <t>Survey data tables</t>
  </si>
  <si>
    <t>Loughborough University</t>
  </si>
  <si>
    <t>http://discover.ukdataservice.ac.uk/catalogue?sn=6583</t>
  </si>
  <si>
    <t>Family Expenditure Survey</t>
  </si>
  <si>
    <t>FES</t>
  </si>
  <si>
    <t>The UK Family Expenditure Survey (FES) is a continuous survey of household expenditure and income which has been in existence since 1957. Annual samples of around 10,000 households (about 1 in 2000 of all United Kingdom households) are selected each year. Approximately 60 percent of these households co-operate by providing information about the household, household and personal incomes and certain payments that recur regularly (e.g. rent, gas and electricity bills, telephone accounts, insurances, season tickets and hire purchase payments) and in maintaining a detailed expenditure record for 14 consecutive days.</t>
  </si>
  <si>
    <t>See Desc.</t>
  </si>
  <si>
    <t>5-10k per year</t>
  </si>
  <si>
    <t>1957-2001</t>
  </si>
  <si>
    <t>Deposited in the UK Data Archive</t>
  </si>
  <si>
    <t>From 2001, the FES and the National Food Survey (NFS) have been combined and replaced by a new survey, the 'Expenditure and Food Survey' (EFS).</t>
  </si>
  <si>
    <t>Central Heating Survey</t>
  </si>
  <si>
    <t>A comprehensive study covering: a) solid fuel, gas or oil boilers that heat hot water radiators or convectors; b) electric, solid fuel, gas or oil heaters that supply warm air to more than one room through ducts( c) solid fuel or gas room heaters with high output back boilers that heat radiators ; d) electric underfloor heating; and e) electric ceiling heating</t>
  </si>
  <si>
    <t>“Information includes: brand name; type; performance and capacity of heater; pump; time controls; pipes; radiators etc.; type and source of fuel (e.g. off-peak electricity, name of oil company etc.) together with any difficulties in obtaining fuels. Data is also included on installation of system (including finance). Satisfaction of respondent with heating system in general, performance of parts of system and servicing required, is tested throughout the survey.”</t>
  </si>
  <si>
    <t>May 1968-June 1968</t>
  </si>
  <si>
    <t>Consumers Association</t>
  </si>
  <si>
    <t>Irish Smart Meter Trials</t>
  </si>
  <si>
    <t>Detailed data underlying the Irish smart metering trials.</t>
  </si>
  <si>
    <t>Survey and 30-minute energy consumption data.</t>
  </si>
  <si>
    <t>Ireland</t>
  </si>
  <si>
    <t>Reports and anonymized data</t>
  </si>
  <si>
    <t>July 2009 - Dec 2010</t>
  </si>
  <si>
    <t>CER</t>
  </si>
  <si>
    <t>Access via a "data contract"</t>
  </si>
  <si>
    <t>http://www.ucd.ie/issda/data/commissionforenergyregulationcer/</t>
  </si>
  <si>
    <t>CSE Lower Super Output Area dataset</t>
  </si>
  <si>
    <t>CSE LSOA</t>
  </si>
  <si>
    <t>CSE mined CESP and other statistical datasets (e.g. Census, Neighbourhood Statistics) to develop and publish a database of useful information to assist with this targeting.</t>
  </si>
  <si>
    <t>Index of Multiple Deprivation, Poperty type, tenure, rurul/urban morphology at LSOA level</t>
  </si>
  <si>
    <t>32k LSOAs</t>
  </si>
  <si>
    <t>CSE</t>
  </si>
  <si>
    <t>http://www.cse.org.uk/resources/open-data/lower-super-output-area-dataset</t>
  </si>
  <si>
    <t>Free to download</t>
  </si>
  <si>
    <t>CSE Fuel Poverty Datasets</t>
  </si>
  <si>
    <t>Projections for fuel poverty in England, 2009-13. Aggregated at summary levels (e.g. GOR)</t>
  </si>
  <si>
    <t>Fuel poverty stats for England broken down by building characteristics and socio-demographics</t>
  </si>
  <si>
    <t>Energy Company Obligation  elgibility data</t>
  </si>
  <si>
    <t>ECO eligibility data</t>
  </si>
  <si>
    <t>A list over 5,000 Lower Super Output areas published recently by DECC for areas that qualify for Carbon Saving Community Obligation (CSCo) support under the ECO element of the Green Deal.</t>
  </si>
  <si>
    <t>List of LSOAs</t>
  </si>
  <si>
    <t>England and Wales</t>
  </si>
  <si>
    <t>CSE DIMPSA dataset</t>
  </si>
  <si>
    <t>DIMPSA</t>
  </si>
  <si>
    <t>A comprehensive dataset developed of UK household energy consumption that underlies the 'Dimpsa' (Distributional Impacts Model for Policy Scenario Analysis) model  used under license by the Department of Energy and Climate Change for the Government’s own assessments of the distributional impacts of policies</t>
  </si>
  <si>
    <t>Modelled Energy consumption (quantiles) broken down by household income (quantiles)</t>
  </si>
  <si>
    <t>2004-2009</t>
  </si>
  <si>
    <t>The model is based on data from ONS Living Costs and Food Survey (LCF1).</t>
  </si>
  <si>
    <t>REMODECE</t>
  </si>
  <si>
    <t>A survey dataset conducted to increase the understanding of the energy consumption in the EU-27 households for the different types of equipment, including the consumers behaviour and comfort levels, and identify demand trends.</t>
  </si>
  <si>
    <t>Energy consumption by appliance in several european countires</t>
  </si>
  <si>
    <t>Europe</t>
  </si>
  <si>
    <t>Aggregated tables via online tool.</t>
  </si>
  <si>
    <t>Access to database (aggregated tables) and software tool via registration. Access to disaggregated data unknown</t>
  </si>
  <si>
    <t>Some similarities to HES study in UK.</t>
  </si>
  <si>
    <t>Household Electricity Use Study</t>
  </si>
  <si>
    <t>HES, HEUS</t>
  </si>
  <si>
    <t>An in-depth Household Electricity Use Study aimed to cover the electricity usage of a representative sample of English owner-occupier homes. This data offers an unparalleled source of very detailed electricity profiles. It has already provided unmatched insights into the way electricity is used in English homes. However, there remains considerable potential for doing more with the data – notably in understanding the scope for demand shifting, baseload electricity demand, changes in the size and efficiency of appliances, and how different socio-economic groups and ages use electricity</t>
  </si>
  <si>
    <t>Electricity use by appliance</t>
  </si>
  <si>
    <t>250 households with 30-minute consumption records</t>
  </si>
  <si>
    <t>2010-11</t>
  </si>
  <si>
    <t>DECC / DEFRA are primary data guardians while EST, Cambridge Architectural Research,
Element Energy, and Loughborough University are partners on the project and have responsibilities in certain areas.</t>
  </si>
  <si>
    <t>Reports - https://www.gov.uk/government/publications/early-findings-demand-side-management</t>
  </si>
  <si>
    <t>https://www.gov.uk/government/publications/early-findings-demand-side-management</t>
  </si>
  <si>
    <t>It also provides a rich seam of data we can mine to inform the way smart meters are used to support or challenge DECC’s existing understanding of power use, and to support or challenge the Department’s current statistics and modelling of electricity use in homes.</t>
  </si>
  <si>
    <t>Green Deal Willingness to pay</t>
  </si>
  <si>
    <t>GDWTP</t>
  </si>
  <si>
    <t>Quantitative conjoint study to explore different incentives</t>
  </si>
  <si>
    <t>Impact of various Green Deal incentives</t>
  </si>
  <si>
    <t>2,050 respondents</t>
  </si>
  <si>
    <t>Green Deal consumer demand</t>
  </si>
  <si>
    <t>GDDemand</t>
  </si>
  <si>
    <t>Quantitative study to size market interest in the Green Deal</t>
  </si>
  <si>
    <t>Presentation</t>
  </si>
  <si>
    <t>https://www.gov.uk/government/uploads/system/uploads/attachment_data/file/43015/3502-green-deal-consumer-survey-findings.pdf</t>
  </si>
  <si>
    <t>Retrofit for the Future</t>
  </si>
  <si>
    <t>RfF</t>
  </si>
  <si>
    <t>Data from Retrofit for the Future trials - The Retrofit for the Future competition catalysed the retrofit of over 100 homes across the UK, with an ambition of achieving an 80% reduction in the in-use CO2 emissions of each property.</t>
  </si>
  <si>
    <t>Building demographics, socio-demographics, behavioural data,  energy performance data. Detailed descriptions of retrofit apporach in each home.</t>
  </si>
  <si>
    <t>100+ homes with data on 37 homes publically available</t>
  </si>
  <si>
    <t>Aggregated tables, disaggregated data</t>
  </si>
  <si>
    <t>2010-2012</t>
  </si>
  <si>
    <t>EST / TSB</t>
  </si>
  <si>
    <t>http://www.retrofitanalysis.org/</t>
  </si>
  <si>
    <t>http://www.energysavingtrust.org.uk/Organisations/Innovation/EMBED-Building-performance-platform</t>
  </si>
  <si>
    <t>Data/metadata on individual homes is stored in Embed. The Embed database additionally stores other building performance data (see below)</t>
  </si>
  <si>
    <t>EMBED</t>
  </si>
  <si>
    <t>EMBED is a flexible hub for storing, analysing and sharing data from building energy monitoring studies in one single format. It contains data from Energy Saving Trust's programme of field trials – the longest running national programme of home energy monitoring studies.</t>
  </si>
  <si>
    <t>Building demographics, socio-demographics, behavioural data,  energy performance data.</t>
  </si>
  <si>
    <t>Free to download via web portal - registered account required.</t>
  </si>
  <si>
    <t>Detailed data and meta-data available for many building records stored in Embed.</t>
  </si>
  <si>
    <t>Carbon Trust Micro-CHP Accelerator Trial</t>
  </si>
  <si>
    <t>Field trial of Micro-CHP in domestic and small-commercial buildings.</t>
  </si>
  <si>
    <t>monitored performance data (5 min intervals), building demographics, soci-demographics, intyernal/external temperature etc.</t>
  </si>
  <si>
    <t>87 micro-CHP trial sites with 36 condensing boiler sites. 380 million data items</t>
  </si>
  <si>
    <t>Report, disaggregated data</t>
  </si>
  <si>
    <t>2005-2008</t>
  </si>
  <si>
    <t>Carbon Trust ?</t>
  </si>
  <si>
    <t>Report available via http://www.carbontrust.com/media/77260/ctc788_micro-chp_accelerator.pdf. Disaggregated data TBC</t>
  </si>
  <si>
    <t>UCL Energy were part of the project team and completed a  significant portion of the analysis - https://www.bartlett.ucl.ac.uk/energy/news/ucl-energy-contributes-to-carbon-trusts-micro-chp-accelerator-report</t>
  </si>
  <si>
    <t>TSB Domestic Energy Management System trial</t>
  </si>
  <si>
    <t>Maximising wind energy to power homes</t>
  </si>
  <si>
    <t>A web-based, demand management system, ‘Demand for Wind’ (www.demandforwind.co.uk). The system changes the timing of domestic electricity demand by switching equipment on when wind energy is available. It also allows switching from gas to electricity for heating, thus exploiting renewable energy that might otherwise not have been produced (ie wind turbines switched off) or sold at a lower price because of surplus capacity. Trials in 11 homes across the UK tested the system’s two-way communication, collected high resolution electricity consumption data and optimised the load control software</t>
  </si>
  <si>
    <t>high resolution electricity consumption data</t>
  </si>
  <si>
    <t>11 homes</t>
  </si>
  <si>
    <t>Uk</t>
  </si>
  <si>
    <t>Report, disaggregated data tbc</t>
  </si>
  <si>
    <t>http://webarchive.nationalarchives.gov.uk/20130221185318/www.innovateuk.org/content/case-study/maximising-wind-energy-to-power-homes.ashx</t>
  </si>
  <si>
    <t>disaggregated data</t>
  </si>
  <si>
    <t>BRE</t>
  </si>
  <si>
    <t>Pennyland Project</t>
  </si>
  <si>
    <t>Monitoring of an estate of 177 low energy houses in Milton Keynes with the aim of producing a cost-effective mass-market low energy design house” (CaRB 2005, p.43)</t>
  </si>
  <si>
    <t>“Energy consumption data was collected for all houses by reading gas and electricity metres on a monthly basis. 58 houses were fitted with extra equipment including gas meter for measuring cooking gas consumption, electronic heat meters and ‘differential temperature integrators’ for measuring internal room temperatures. Data from the extra monitoring equipment was gathered on a weekly basis.” (CaRB 2005, p.43)</t>
  </si>
  <si>
    <t>Milton Keynes</t>
  </si>
  <si>
    <t>Publications, disaggregated data tbc</t>
  </si>
  <si>
    <t>Open University Energy Research Group?, Milton Keynes Development Corporation?</t>
  </si>
  <si>
    <t>“Average consumption data for monitored houses and comparisons with houses on the Neath Hill estate are discussed in Lowe R, Chapman J and Everett R (1985) The Pennyland Project – Summary Conclusions and Recommendations, July 1985” (CaRB 2005, p.43)</t>
  </si>
  <si>
    <t>Linford Field Trial</t>
  </si>
  <si>
    <t>Monitoring of eight low energy passive solar houses over an 18-month period</t>
  </si>
  <si>
    <t>“Detached, south-facing houses located in Milton Keynes. The houses were built in 1980/81 and designed as per Danish requirements for thermal insulation. ... Temperatures, delivered and useful energy consumption were recorded in the seven occupied houses. Heat flux and air infiltration measurements were taken in one of the unoccupied house designated as a test house.” (CaRB 2005, p.44)</t>
  </si>
  <si>
    <t>8 homes</t>
  </si>
  <si>
    <t>Early 1980s</t>
  </si>
  <si>
    <t>“Publications: R Everett, A Horton, J Doggart, J Willoughby (1985) Linford Low Energy Houses, Energy research Group, The Open University. Clarke J A (1988) ‘The Linford House Design Study’, Final project report, Energy Technology Support Unit” (CaRB 2005, p.44).</t>
  </si>
  <si>
    <t>York Energy Demonstration Project</t>
  </si>
  <si>
    <t>The Green-house Programme</t>
  </si>
  <si>
    <t>Aims: First of all, to establish the energy benefits that can be derived from the application of readily available technology within the context of a routine local authority housing modernisation programme. The project also aimed to extract lessons for the operation of future energy conscious modernisation schemes.”</t>
  </si>
  <si>
    <t>Builing demographics, . Monitoring data for the ‘4 house scheme’ was recorded using data loggers. Sub-meters enabled energy inputs to be disaggregated. In the 30 and 200 house schemes energy utility meters were read manually at monthly intervals and energy consumption cross-referenced with energy utility billing data. Internal temperatures in all schemes were logged at three points – living room, kitchen and main bedroom.” (CaRB 2005, p.45-46)</t>
  </si>
  <si>
    <t>230 homes</t>
  </si>
  <si>
    <t>York</t>
  </si>
  <si>
    <t>1991-94</t>
  </si>
  <si>
    <t>Milton Keynes Energy Park Courtyard Houses</t>
  </si>
  <si>
    <t>(MKEP Courtyard Houses)</t>
  </si>
  <si>
    <t>Monitoring of eight courtyard houses within MKEP over a period of two years. Aims: To demonstrate the benefits of large areas of south facing, high performance glazing in a domestic situation in a Northern climate” (CaRB 2005, p.48)</t>
  </si>
  <si>
    <t>Hourly records of site weather data (air temperature, global and diffuse radiation, south facing vertical solar radiation, wind speed and direction), internal temperatures (living room, clerestory, dining room and bedroom), electricity and gas consumption, hot water and space heating energy consumption, blind position and operation of the heart recovery system were gathered for each of the dwellings. Infiltration measurements were carried out for five of the houses.” (CaRB 2005, p.48)</t>
  </si>
  <si>
    <t>1986-89</t>
  </si>
  <si>
    <t>Milton Keynes Energy Park 1990 Project</t>
  </si>
  <si>
    <t>MKEP 1990</t>
  </si>
  <si>
    <t>Hourly energy consumption data from 1989-1991 was gathered from 160 low energy homes in Milton Keynes Energy Park. These homes were of conventional design for the UK (35 different designs) but included energy efficiency features so that they correspond with SAP values of 75-90. A more intensive study was made of a sub-sample of 29 buildings that included monitoring internal temperatures (in the living room (incl. relative humidity), main bedroom, and one other (usually the hall) and a social and behavioural survey of the occupants. The results were used to develop BREDEM. Overall it was found that there was a 28% reduction in energy consumption compared to the then housing stock.</t>
  </si>
  <si>
    <t>160 homes - hourly measurement of electricity and gas consumption. Sub-sample of 29 homes – in addition had hourly sub-metered space heating and domestic water consumption. A 4 stage social survey of occupants was also conducted</t>
  </si>
  <si>
    <t>160 homes</t>
  </si>
  <si>
    <t>Publications, disaggregated data</t>
  </si>
  <si>
    <t>1989-91</t>
  </si>
  <si>
    <t>Milton Keynes Energy Park 2005</t>
  </si>
  <si>
    <t>MKEP 2005</t>
  </si>
  <si>
    <t>“Using the MKEP 1990 study as a baseline, 15 from the original sub-sample of 29 dwellings in the detailed study were recruited for a follow-up study in the heating season of 2005. Temperature and relative humidity were monitored on at numerous points throughout each dwelling. Energy consumption was measured via metre readings and social behavioural survey of the occupants was undertaken. Since the end of 23 March 2005, the study has continued with temperature measurements in the living and main bedroom.</t>
  </si>
  <si>
    <t>“Data loggers measuring temperature and relative humidity were placed in numerous rooms of each dwelling, including living and bedroom. Meter readings for gas and electricity consumption were taken at approximately 2 week intervals during this 1st stage. A social and behavioural survey was conducted, that also ascertained changes in dwelling characteristics (such as the extensions or replacement glazing). The second stage reduced the number of data loggers to 2, one in living room and main bedroom over the spring/summer period, with meter readings occurring every month. External temperatures have been monitored throughout the period using a Stephenson screen.</t>
  </si>
  <si>
    <t>29 homes</t>
  </si>
  <si>
    <t>City Form</t>
  </si>
  <si>
    <t>Investigation of the relationship between urban form and energy consumption, using a sample of 2000 dwellings from 3 areas located in the cities of the 5 participating universities (to give a total of ~30,000 dwellings). Data gathered is sufficient to calculate SAP, estimate household appliance use, and energy consumption from utility bill data.</t>
  </si>
  <si>
    <t>The IESD questionnaire will elicit data commensurate with SAP modelling of the household and for understanding the appliances used etc. There is a further intention to gain permission to obtain fuel bill data from occupants. There is no intention within City Form to install monitoring equipment</t>
  </si>
  <si>
    <t>30,000 homes</t>
  </si>
  <si>
    <t>Leicester, Sheffield, Oxford, Glasgow and Edinburgh</t>
  </si>
  <si>
    <t>2004-8</t>
  </si>
  <si>
    <t>Institute of Energy and Sustainable Development, De Montfort University</t>
  </si>
  <si>
    <t>Census</t>
  </si>
  <si>
    <t>Census statistics help paint a picture of the nation and how we live. They provide a detailed snapshot of the population and its characteristics, and underpin funding allocation to provide public services. Conducted every 10 years with the most recent in 2011.</t>
  </si>
  <si>
    <t>Socio-demographics, some building demographics</t>
  </si>
  <si>
    <t>25m+ households</t>
  </si>
  <si>
    <t>ONS</t>
  </si>
  <si>
    <t>http://www.ons.gov.uk/ons/guide-method/census/2011/census-data/index.html</t>
  </si>
  <si>
    <t>Aggregated tables are free to download</t>
  </si>
  <si>
    <t>General Household Survey</t>
  </si>
  <si>
    <t>GHS</t>
  </si>
  <si>
    <t>The General Household Survey (GHS) is a continuous national survey of people living in private households conducted on an annual basis, by the Social Survey Division of the Office for National Statistics (ONS). The main aim of the survey is to collect data on a range of core topics, covering household, family and individual information. This information is used by government departments and other organisations for planning, policy and monitoring purposes, and to present a picture of households, family and people in Great Britain.</t>
  </si>
  <si>
    <t>The household questionnaire covers the following topics: household information, accommodation type, housing tenure/costs, and consumer durables including vehicle ownership. The individual questionnaire includes data from the household dataset, and additional sections on migration/citizenship/national identity/ethnicity, employment, pensions, education, health, child care, smoking, drinking, family information, financial situation, and income</t>
  </si>
  <si>
    <t>2006: 9,731 households (22,924 individual interviews)</t>
  </si>
  <si>
    <t>1971-2007</t>
  </si>
  <si>
    <t>From the 2007 wave onwards, the General Household Survey (GHS) has been available only to Approved Researchers, under Special Licence access conditions.</t>
  </si>
  <si>
    <t>British Household Panel Survey</t>
  </si>
  <si>
    <t>The main objective of the BHPS is to further understanding of social and economic change at the individual and household level in Britain, and to identify, model and forecast such changes and their causes and consequences in relation to a range of socio-economic variables. It was designed as an annual survey of each adult member (aged 16 years and over) of a nationally representative sample of more than 5,000 households, making a total of approximately 10,000 individual interviews. The same individuals are re-interviewed in successive waves and, if they leave their original households, all adult members of their new households are also interviewed</t>
  </si>
  <si>
    <t>Asks for how much household spent in the last year on gas, electricity, oil, other fuels; asks what type of fuel is used in the central heating; asks if considering (or already installed) microgeneration; asks about Green Tariffs. Socio-demographics</t>
  </si>
  <si>
    <t>10,000+</t>
  </si>
  <si>
    <t>Aggregated data, Disaggregated data</t>
  </si>
  <si>
    <t>1991-2009</t>
  </si>
  <si>
    <t>Understanding Society</t>
  </si>
  <si>
    <t>UK Household Longitudinal Study (UKHLS))</t>
  </si>
  <si>
    <t>As a multi-topic household survey, the purpose of Understanding Society is to understand social and economic change in Britain at the household and individual levels. It is anticipated that over time the study will permit examination of short- and long-term effects of social and economic change, including policy interventions, on the general well-being of the UK population. The study has a strong emphasis on domains of family and social ties, work, financial resources, and health. ... The study has four sample components: the General Population component, the Innovation Panel, a boost sample of ethnic minority group members, and participants in the former British Household Panel Survey (BHPS</t>
  </si>
  <si>
    <t>Asks types of domestic fuel; asks how pay for it; asks how much spent on gas and electricity in the past year; asks about solar panel, wind turbine installations; asks about Green Tariffs</t>
  </si>
  <si>
    <t>2009-2010: 14,103 households; 22,265 adults and 2,163 young people aged 10-15 years.</t>
  </si>
  <si>
    <t>2009+</t>
  </si>
  <si>
    <t>via  UK Data Archive</t>
  </si>
  <si>
    <t>Living with Environmental Change - Envirobase</t>
  </si>
  <si>
    <t>LWEC Envirobase</t>
  </si>
  <si>
    <t>Database listing research projects - Information from over 20,000 environmental research projects and programmes in one easy- to- search place</t>
  </si>
  <si>
    <t>Details of over 20,000 research projects - which may provide pointers to useful datasets</t>
  </si>
  <si>
    <t>20k+</t>
  </si>
  <si>
    <t>Listing of research projects</t>
  </si>
  <si>
    <t>LWEC</t>
  </si>
  <si>
    <t>Cold Comfort : A National Survey of Elderly People in Cold Weather, 1991</t>
  </si>
  <si>
    <t>A survey to establish what proportion of elderly people in Britain experience cold indoor temperatures in winter. Also to establish factors associated with body and room temperatures/thermal experience, and to compare the results with those obtained in a similar study undertaken in 1972</t>
  </si>
  <si>
    <t>“Body and room temperatures; thermal perception; type/use of heating; use of heating controls; paying for fuel; cold-related behaviour; home insulation.</t>
  </si>
  <si>
    <t>916 respondents</t>
  </si>
  <si>
    <t>January - March 1991</t>
  </si>
  <si>
    <t>General Lifestyle Survey</t>
  </si>
  <si>
    <t>GLF</t>
  </si>
  <si>
    <t>The General LiFestyle Survey (GLF), formerly known as the General Household Survey (GHS), is a multi-purpose continuous survey carried out by the ONS collecting information on a range of topics from people living in private households in Great Britain. This information is used by government departments and other organisations for planning, policy and monitoring purposes and to present a picture of households, family and people in Great Britain.”</t>
  </si>
  <si>
    <t>“The household questionnaire covers the following topics: household information, accommodation type, housing tenure/costs, and consumer durables including vehicle ownership.”</t>
  </si>
  <si>
    <t>Example of 2008: 8729</t>
  </si>
  <si>
    <t>2008-2012 (1971-2008 as GHS)</t>
  </si>
  <si>
    <t>Special access requirements for disaggregated data</t>
  </si>
  <si>
    <t>Health Survey for England</t>
  </si>
  <si>
    <t>A number of core questions are included in every wave but each year’s survey also has a particular focus on a disease or condition or population group, which are subsequently revisited at appropriate intervals in order to monitor change. The survey combines questionnaire-based answers with physical measurements and the analysis of blood samples. Blood pressure, height and weight, smoking, drinking and general health are covered every year. An interview with each eligible person in the household is followed by a nurse visit</t>
  </si>
  <si>
    <t>Health data, ambient air temperature</t>
  </si>
  <si>
    <t>For example: 2011: 10,617 cases (individual file), 12,313 cases (household file)</t>
  </si>
  <si>
    <t>1991-2011</t>
  </si>
  <si>
    <t>University College London. Department of Epidemiology and Public Health. PIs - : Rachael Craig, Dr Jennifer Mindell, Dr Nicola Shelton</t>
  </si>
  <si>
    <t>http://www.ucl.ac.uk/hssrg/studies/hse</t>
  </si>
  <si>
    <t>Via UCL Department of Epidemiology and Public Health</t>
  </si>
  <si>
    <t>PI - : Rachael Craig, Dr Jennifer Mindell, Dr Nicola Shelton</t>
  </si>
  <si>
    <t>The UK 2000 Time Use Survey</t>
  </si>
  <si>
    <t>The main aim of the survey is to measure the amount of time spent by the UK population on various activities. The UK 2000 Time Use Survey is the first time that a major survey of this type has been conducted in the UK and as such will provide an opportunity to inform a cross-section of policy areas as well as having interest for academia, social research centres and the advertising and retail sector.</t>
  </si>
  <si>
    <t>he household and individual questionnaires were mainly used to gather background information and demographics. The diaries record primary and secondary activities as well as information on the respondent's location, and who they were with at the time. The one week worksheet recording time spent in work and full time education over the week the diaries were completed</t>
  </si>
  <si>
    <t>Households: 6,500; Individuals: 11,700; Diaries: 21,000</t>
  </si>
  <si>
    <t>2000-2001</t>
  </si>
  <si>
    <t>The Multinational Time Use Survey</t>
  </si>
  <si>
    <t>MTUS</t>
  </si>
  <si>
    <t>The Multinational Time Use Study (MTUS) was first developed in the early 1980s. Professor Jonathan Gershuny, then working at the University of Bath with Sally Jones, observed the potential to harmonise time use datasets collected in the early 1960s through the mid 1980s into a single dataset with common series of background variables and total time spent per day in 41 activities. The original MTUS allowed comparison of British time use data with the 1965 Szalai Multinational Time Budget Study and data from Canada and Denmark. The MTUS since has grown to encompass over 60 datasets from 22 countries [including France &amp; the UK], and is now incorporating recent data from the HETUS, ATUS, and other national level time use projects. Professor Gershuny and Dr Kimberly Fisher presently manage the study in collaboration with other time use scholars</t>
  </si>
  <si>
    <t>Varies by survey</t>
  </si>
  <si>
    <t>Global</t>
  </si>
  <si>
    <t>Disaggregated data available</t>
  </si>
  <si>
    <t>1961-present</t>
  </si>
  <si>
    <t>http://www.timeuse.org/mtus</t>
  </si>
  <si>
    <t>Data on all countries except Australia, Finland and Sweden is available on the MTUS website – must register to access. It is free. Each researcher has to apply separately to access.</t>
  </si>
  <si>
    <t>Health and Lifestyle Survey</t>
  </si>
  <si>
    <t>HALS1, HALS2</t>
  </si>
  <si>
    <t>“The first survey, HALS1, was designed as a unique attempt to describe the self-reported health, attitudes to health and beliefs about causes of disease in relation to measurements of health (e.g. blood pressure and lung function) and lifestyle in adults of all ages and circumstances living in their own homes in all parts of Great Britain. The principal aims of HALS2 were to examine the changes over seven years in the health and circumstances of the surviving respondents of HALS1</t>
  </si>
  <si>
    <t>Socio-demographics: age; number of people in the household; relationship. Type of heating; main type of heating in living room; means by which water is heated</t>
  </si>
  <si>
    <t>1984-1985: “Interviews:  9,003. Clinical measurements: 7,414. Self-completion: 6,572; 1991-1992: “Interviews: 5,352. Measurements: 4,482. Self-completion: 3,871</t>
  </si>
  <si>
    <t>HALS1: 1984-1985; HALS2: 1991-1992</t>
  </si>
  <si>
    <t>Northern Ireland Health and Social Wellbeing Survey 1997</t>
  </si>
  <si>
    <t>Provides information on and monitor trends in the health of the Northern Ireland population over time</t>
  </si>
  <si>
    <t>Variables relating to household composition and characteristics,  individual information such as age, gender, occupational history and educational attainment. The data subsequently cover these topics: general health, health and ill-health, stress, physical activity, smoking and drinking, SF36 and GHQ12 schedules. Internal air temperature of house recorded.</t>
  </si>
  <si>
    <t>NI</t>
  </si>
  <si>
    <t>6 January 1997-2 May 1997</t>
  </si>
  <si>
    <t>Internal temperature of building recorded as part of blood pressure reading.</t>
  </si>
  <si>
    <t>Scottish Environmental Attitudes and Behaviours Survey 2008</t>
  </si>
  <si>
    <t>The aim of the survey was to provide representative information among the adults in Scotland on their environmental attitudes and behaviours, supporting the development and delivery of environmental policy, relating specifically to climate change, sustainable development and well-being, but also of relevance to other policy areas</t>
  </si>
  <si>
    <t>the salience of the environment and specific environment problems; attitudes towards climate change; travel behaviour; energy consumption; re-using and recycling; eco-purchasing; well-being; and green space.</t>
  </si>
  <si>
    <t>Scottish Health Survey</t>
  </si>
  <si>
    <t>Aims: to provide data about the nation's health; to estimate the prevalence of particular health conditions; to estimate the prevalence of risk factors associated with these conditions;  to examine differences between population subgroups; and between Scotland and England</t>
  </si>
  <si>
    <t>8-12k every 3 years</t>
  </si>
  <si>
    <t>1995-96, 98-99, 2008-09</t>
  </si>
  <si>
    <t>Social Variations in Health in Early Old Age : Investigation of Precursors in a 60 Year Follow-up Study, 1997-2004</t>
  </si>
  <si>
    <t>Aims: to investigate the processes which generate variations in health in early old age, specifically cumulative differential exposure to health damaging physical environments and their interaction with health</t>
  </si>
  <si>
    <t>Basic demographic data includes: parental social class, year of birth, site of original survey, number of siblings, year of marriage, social class of spouse, number of children. For each residence the data includes: period of residence, house type, number of rooms, tenure, number of occupants, heating, damp, proximity to factories (pre-1960), proximity to A-roads (post-1960), area type.</t>
  </si>
  <si>
    <t>1997: 294; 2000:260; 2004:207</t>
  </si>
  <si>
    <t>England &amp; Scotland</t>
  </si>
  <si>
    <t>1997, 2000, 2004</t>
  </si>
  <si>
    <t>UK Data Archive / Imperial College London</t>
  </si>
  <si>
    <t>Survey of Public Attitudes and Behaviours toward the Environment</t>
  </si>
  <si>
    <t>Survey conducted in 1986, 1989, 1993, 1996-1997, 2001 and 2007, 2009</t>
  </si>
  <si>
    <t>socio-demographic variables, attitude/behavioural variables, building / energy efficiency variables</t>
  </si>
  <si>
    <t>2-3,000 per survey</t>
  </si>
  <si>
    <t>1986-2009</t>
  </si>
  <si>
    <t>UK Data Archive / EST</t>
  </si>
  <si>
    <t>Eurobarometer</t>
  </si>
  <si>
    <t>The Eurobarometer (EB) survey series is a unique programme of cross-national and cross-temporal comparative social science research. More information about the series may be found on the Leibniz Institute for the Social Sciences, Data Archive for the Social Sciences (GESIS) Eurobarometer Survey Series web pages.</t>
  </si>
  <si>
    <t>Respondents asked about a number of energy-related themes across several editions of the Eurobarometer survey.</t>
  </si>
  <si>
    <t>Varied</t>
  </si>
  <si>
    <t>1974-present</t>
  </si>
  <si>
    <t>GESIS</t>
  </si>
  <si>
    <t>Special topic modules are carried out at the request of the responsible EU Directorate General.” (From ESDS). Data are available to those in higher institutions, but it appears it is not available via the UK Data Archive – must contact international @esds.ac.uk for details. A large number are available online via GESIS’s ZACAT service.</t>
  </si>
  <si>
    <t>OS AddressBase</t>
  </si>
  <si>
    <t>OSAB</t>
  </si>
  <si>
    <t>Ordnance Survey Address Base Premium is the most comprehensive database of domestic and commercial buildings in the UK.</t>
  </si>
  <si>
    <t>Building Addresses with UPRN, TOIDs and geo-spatial coordinates.</t>
  </si>
  <si>
    <t>&gt; 27m</t>
  </si>
  <si>
    <t>raw data</t>
  </si>
  <si>
    <t>2012-present</t>
  </si>
  <si>
    <t>Ordnance Survey</t>
  </si>
  <si>
    <t>http://www.ordnancesurvey.co.uk/business-and-government/products/addressbase-premium.html</t>
  </si>
  <si>
    <t>Several licence conditions involving IP.</t>
  </si>
  <si>
    <t>OS MasterMap</t>
  </si>
  <si>
    <t>Ordnance Survey MasterMap is a database of over 450 million geographic features that can be visualized via a series of layers e.g. topography layer, imagery layer etc.</t>
  </si>
  <si>
    <t>Buildings, roads, natural geographic features which  can be analyzed via various GIS processing techniques and visualized on maps.</t>
  </si>
  <si>
    <t>&gt;450 million</t>
  </si>
  <si>
    <t>http://www.ordnancesurvey.co.uk/business-and-government/products/mastermap-products.html</t>
  </si>
  <si>
    <t>Many other "mapping" datasets/solutions are available (often for free) via OS or other organizations (e.g. Google etc).</t>
  </si>
  <si>
    <t>UK Administrative data</t>
  </si>
  <si>
    <t>Wide variety of statistics collected and published by the Office of National statistics and other government bodies. Many datasets are derived from Census data combined with data from other sources.</t>
  </si>
  <si>
    <t>Building demographics, socio-demographics, Indices of Multiple Deprivation, Neighbourhood statistics, crime stats, health stats etc.</t>
  </si>
  <si>
    <t>Aggregated tables</t>
  </si>
  <si>
    <t>Aggregated tables are free to download from Data.Gov or ONS websites. Access to disaggregated data is currently via negotiation with individual data controllers on a case by case basis although there are initiatives in progress to streamline the process for data access.</t>
  </si>
  <si>
    <t>http://data.gov.uk/</t>
  </si>
  <si>
    <t>Administrative data covers a wide spectrum of data collected by government organizations across the UK, including census data (seperately recorded on this spreadsheet). Researchers should search the Data.Gov website for more information.</t>
  </si>
  <si>
    <t>Meteorological data</t>
  </si>
  <si>
    <t>Weather data</t>
  </si>
  <si>
    <t>The Met Office provides core weather data for a range of different purposes, from freely available public weather data to data tailored for specific industry sectors.</t>
  </si>
  <si>
    <t>Weather data. Historical data and forecasts.</t>
  </si>
  <si>
    <t>varied</t>
  </si>
  <si>
    <t>Varied, including disaggregated data</t>
  </si>
  <si>
    <t>Met Office</t>
  </si>
  <si>
    <t>http://www.metoffice.gov.uk/services/industry/data</t>
  </si>
  <si>
    <t>Valuation Office Agency Rating List</t>
  </si>
  <si>
    <t>VOA RList</t>
  </si>
  <si>
    <t>Recognised as the most significant record of non-domestic hereditaments (premises) in England &amp; Wales. NOTE: This is NOT a database of buildings, but some of the premises may constitute single, whole buildings. Excludes some classes of activity such as agriculture, places of worship and some Crown Estate and most MoD. Current holdings are for 1995, 2000, 2005, 2010 and May 2012.</t>
  </si>
  <si>
    <t>Premises activity class. Address (not to BS 7666) text. Unique Address Reference Number that can be cross-referenced to OSAB. Assessment Reference to cross-reference to VOA SMV. Rateable value (£). Existence of domestic WITHIN the non-domestic premises.</t>
  </si>
  <si>
    <t>&gt;2 million, with ~1.7 million being current</t>
  </si>
  <si>
    <t>England &amp; Wales</t>
  </si>
  <si>
    <t>Raw data</t>
  </si>
  <si>
    <t>1995 - 2012</t>
  </si>
  <si>
    <t>Valuation Office Agency</t>
  </si>
  <si>
    <t>Data are snapshots of 1995-2000, 2000-2005, 2005-2010 and 2010-May 2012. Rating Lists are usually generated every 5 years (hence above structure), but the next RList will not appear until 2017.</t>
  </si>
  <si>
    <t>Valuation Office Agency Summary Valuations</t>
  </si>
  <si>
    <t>VOA SMV</t>
  </si>
  <si>
    <t>A subset of premises in the Rating Lists. Approximately 90% of RList premises are also held in the SMV.</t>
  </si>
  <si>
    <t>Premises activity class. Address (not to BS 7666) text. Unique Address Reference Number that can be cross-referenced to OSAB. Assessment Reference to cross-reference to VOA RList. Total "Floor" area (may include external areas) of each premises. Subdivisions of total floor areas (Line Entries) with activity.</t>
  </si>
  <si>
    <t>&gt;20 million, with ~8 million being current at May 2012</t>
  </si>
  <si>
    <t>2005 - 2012</t>
  </si>
  <si>
    <t>Data are snapshots of 2005-2010 and 2010-May 2012. Data are very messy. Renewed (in theory) in line with RLists.</t>
  </si>
  <si>
    <t>Non-domestic Building Stock model</t>
  </si>
  <si>
    <t>NDBS</t>
  </si>
  <si>
    <t>Analyses of external surveys of non-domestic buildings located in four towns, in England in the 1990s.</t>
  </si>
  <si>
    <t>Records of built form, fabric, glazing, activity and so forth, classified according to various categories including overall activity.</t>
  </si>
  <si>
    <t>~3000</t>
  </si>
  <si>
    <t>Sectors of Manchester, Swindon, Bury St Edmunds and Tamworth</t>
  </si>
  <si>
    <t>Analyses in spreadsheets. Raw data on paper</t>
  </si>
  <si>
    <t>1989 - 1992</t>
  </si>
  <si>
    <t>UCL?</t>
  </si>
  <si>
    <t>UCL Energy Institute</t>
  </si>
  <si>
    <t>Sheffield Hallam University Energy Surveys</t>
  </si>
  <si>
    <t>SHU</t>
  </si>
  <si>
    <t>Database and analyses of non-domestic premises that are mostly a subset of those in the NDBS Four Towns. Some premsies can be cross-referenced against NDBS.</t>
  </si>
  <si>
    <t>Premises activity; floor area; inventory of energy-using equipment, mostly at the room scale; end uses of energy; reported hours of premises occupation and usage of equipment; Calculations from equipment energy use reconciled against each premises' recorded energy use, to generate EUI for each premises and its type.</t>
  </si>
  <si>
    <t>~700</t>
  </si>
  <si>
    <t>Almost raw data (database). Also, original paper files.</t>
  </si>
  <si>
    <t>1990 - 2001</t>
  </si>
  <si>
    <t>These data are old, but are still the most comprehensive on non-domestic activities. All data collected using the same basic survey techniques, so method is consistent. Is a fundamental input to NDEEM. Shops and offices data are particularly strong. Schools are OK, but other activities are weaker. still forms major component of CaRB2 model.</t>
  </si>
  <si>
    <t>Electronic Property Information Mapping Service</t>
  </si>
  <si>
    <t>ePIMS</t>
  </si>
  <si>
    <t>"Database" of premises operated by government departments.</t>
  </si>
  <si>
    <t>Budget holder; basic activity, e.g. 'office'; floor area; number of employees; occasionally a reference for a DEC; longitude &amp; latitude</t>
  </si>
  <si>
    <t>England, Wales &amp; Scotland</t>
  </si>
  <si>
    <t>Freely available</t>
  </si>
  <si>
    <t>Lots of information, but very poor quality control on data inputs - especially addresses.</t>
  </si>
  <si>
    <t>Commercial Buildings Energy Consumption Survey</t>
  </si>
  <si>
    <t>CBECS</t>
  </si>
  <si>
    <t>CBECS is a national sample survey that collects information on the stock of U.S. commercial buildings, their energy-related building characteristics, and their energy consumption and expenditures. Excludes manufacturing, agriculture, mining, forestry and fisheries, and construction</t>
  </si>
  <si>
    <t>General Building Information and Energy End Uses; Building Activities, Special Measures of Size, and Multibuilding Facilities; Heating and Cooling Equipment and Conservation Features; Water Heating, Refrigeration, Office Equipment and Special Space Uses; End Uses of Major Energy Sources, Electricity Generation, and Purchasing of Electricity and Natural Gas; Minor Energy Sources and End Uses for Minor Energy Sources; Lighting Percents, Equipment, and Conservation Features</t>
  </si>
  <si>
    <t>~5000</t>
  </si>
  <si>
    <t>United States</t>
  </si>
  <si>
    <t>Raw? In .csv format</t>
  </si>
  <si>
    <t>1979, 1984, 1986, 1989, 1992, 1995, 1999, 2003, 2007. 2012 data currently being collected.</t>
  </si>
  <si>
    <t>US EIA</t>
  </si>
  <si>
    <t>http://www.eia.gov/consumption/commercial/data/2003/</t>
  </si>
  <si>
    <t>Experian consumer information (B2C)</t>
  </si>
  <si>
    <t>See comments</t>
  </si>
  <si>
    <t>Experian</t>
  </si>
  <si>
    <t>http://www.experian.co.uk/integrated-marketing/consumerview.html</t>
  </si>
  <si>
    <t>Commercially available</t>
  </si>
  <si>
    <t>Experian business information (B2B)</t>
  </si>
  <si>
    <t>About 1.125 million.</t>
  </si>
  <si>
    <t>Commercially available. Costs £264,000.</t>
  </si>
  <si>
    <t>CarbonBuzz</t>
  </si>
  <si>
    <t>Non-domestic building database / platform that allows comparison of predicted energy use and actual energy use post-occupancy. Comparisons between similar buildings categories etc also possible.</t>
  </si>
  <si>
    <t>Property characteristics, energy performance characteristics, refurbishment details, predicted energy use, actual energy use.</t>
  </si>
  <si>
    <t>aprox 800</t>
  </si>
  <si>
    <t>2009-present</t>
  </si>
  <si>
    <t>http://www.carbonbuzz.org/</t>
  </si>
  <si>
    <t>Leicester City Council Project</t>
  </si>
  <si>
    <t>Energy and water consumption figures for council buildings in Leicester. Non-domestic buildings aprox 1000m2</t>
  </si>
  <si>
    <t>Energy and water consumption figures for council buildings in Leicester.</t>
  </si>
  <si>
    <t>Leicester</t>
  </si>
  <si>
    <t>2004-?</t>
  </si>
  <si>
    <t>Leicester City Council, Institute of Energy and Sustainable Development</t>
  </si>
  <si>
    <t>Carbon Trust Advanced Metering project</t>
  </si>
  <si>
    <t>Approximately 800 non-domestic premises of small and medium size enterprises (SMEs) monitored for gas and electricity (and water) at half hourly intervals over 2 years.</t>
  </si>
  <si>
    <t>building demographics (?), energy consumption</t>
  </si>
  <si>
    <t>280+</t>
  </si>
  <si>
    <t>Carbon Trust</t>
  </si>
  <si>
    <t>Access to some data is possible</t>
  </si>
  <si>
    <t>Energy performance of air-conditioning systems in offices</t>
  </si>
  <si>
    <t>Non-domestic. Two year field monitoring study in 32 UK office buildings to ascertain the relative energy performance of generic AC systems</t>
  </si>
  <si>
    <t>AC energy consumption, internal and external temperatures and relative humidity, and detailed weather conditions on a regional basis were recorded at 15-min intervals. Monitored energy consumption data included refrigeration plants providing heating and cooling, all distribution equipment (i.e. fans and pumps) and all associated control equipment. In addition, building surveys based on the CIBSE Energy Assessment and Reporting Methodology were undertaken for each building to determine details regarding building form and fabric, layout, HVAC systems and controls, building and plant history, and occupancy levels and patterns. Surveys of representative office space within each building covered number of personnel, type and quantity of lighting fixtures, type and quantity of office equipment.</t>
  </si>
  <si>
    <t>32 buildings</t>
  </si>
  <si>
    <t>Reports, Aggregated data, Disaggregated data</t>
  </si>
  <si>
    <t>2000-2002</t>
  </si>
  <si>
    <t>Welsh School of Architecture, Toshiba-Carrier UK, BRE</t>
  </si>
  <si>
    <t>Further info - http://www.cribe.uk.com/services/buildings.html</t>
  </si>
  <si>
    <t>BRE - Energy-related Environmental Issues Programme - Avoiding or minimising the use of air-conditioning</t>
  </si>
  <si>
    <t>Non-domestic. Monitoring of internal temperatures in twelve non air-conditioned buildings as part of a two year project. Includes energy consumption figures and occupant Interviews to access comfort and perception of their internal environment.</t>
  </si>
  <si>
    <t>Energy consumption and occupant Interviews to access comfort and perception of their internal environment.</t>
  </si>
  <si>
    <t>Photovoltaics in Buildings</t>
  </si>
  <si>
    <t>Buildability of Photovoltaic Systems, BPS</t>
  </si>
  <si>
    <t>Domestic. Demonstration program of installation and monitoring of energy consumption and generation in numerous dwellings.</t>
  </si>
  <si>
    <t>5 minute time resolution for electricity consumption and photovoltaic output.</t>
  </si>
  <si>
    <t>DTI, BRE, Northumbria University</t>
  </si>
  <si>
    <t>Probe</t>
  </si>
  <si>
    <t>Post-occupancy evaluations of sixteen buildings involving technical and Energy surveys along with occupant surveys. Energy data in the form of utility bills, manual meter readings or electronic data from a BEMS was obtained.</t>
  </si>
  <si>
    <t>Technical and Energy surveys along with occupant surveys. Energy data in the form of utility bills, manual meter readings or electronic data from a BEMS was obtained.</t>
  </si>
  <si>
    <t>Reports, Disaggregated data</t>
  </si>
  <si>
    <t>HGa Consulting Engineers, William Bordass Associates, Building Use Studies Ltd</t>
  </si>
  <si>
    <t>http://www.usablebuildings.co.uk/</t>
  </si>
  <si>
    <t>Essex County Council's Energy Database</t>
  </si>
  <si>
    <t>Non-dometic. Building names and address, floor areas and energy consumption. Properties include educational institutions, social services, offices, police stations, fire stations and libraries.</t>
  </si>
  <si>
    <t>Floor areas and energy consumption figures in kWh from 1988-1993 for 1584 properties including educational institutions, social services, offices, police stations, fire stations and libraries. Energy data is further categorised into electricity, gas and oil consumption figures</t>
  </si>
  <si>
    <t>1,584 buildings</t>
  </si>
  <si>
    <t>Essex</t>
  </si>
  <si>
    <t>1988-1993</t>
  </si>
  <si>
    <t>Property Services Department, Essex County Council</t>
  </si>
  <si>
    <t>NHS Hospitals</t>
  </si>
  <si>
    <t>Non-domestic. Energy consumption data, floor areas and heated volume for 941 NHS hospitals</t>
  </si>
  <si>
    <t>Data categorised according to type, floor areas, heated volume and energy consumption figures for the hospitals. Energy consumption sub-categorised by fuel type namely coal, gas oil and electricity</t>
  </si>
  <si>
    <t>941 hospitals</t>
  </si>
  <si>
    <t>Energy Management Programme - Northern Ireland</t>
  </si>
  <si>
    <t>Non-domestic. Annual fossil fuel and electricity consumption along with floor area figures</t>
  </si>
  <si>
    <t>Annual fossil fuel and electricity consumption along with floor area figures</t>
  </si>
  <si>
    <t>4,000 buildings</t>
  </si>
  <si>
    <t>Northern Ireland</t>
  </si>
  <si>
    <t>Late 1990s</t>
  </si>
  <si>
    <t>Public Sector Energy Committee</t>
  </si>
  <si>
    <t>global</t>
  </si>
  <si>
    <t>none</t>
  </si>
  <si>
    <t>Port characteristics</t>
  </si>
  <si>
    <t>ports</t>
  </si>
  <si>
    <t>Transport (Shipping). Aggregated port data from various sources</t>
  </si>
  <si>
    <t>Time charter and spot charter fixtures</t>
  </si>
  <si>
    <t>sin</t>
  </si>
  <si>
    <t>Transport (Shipping). Spot and time charter fixtures from approx 2007 as captured by Clarksons</t>
  </si>
  <si>
    <t>prices for transactions, newbuild and second-hand prices of ships</t>
  </si>
  <si>
    <t>1000's</t>
  </si>
  <si>
    <t>online SQL based resource, with sporadic excel data capture</t>
  </si>
  <si>
    <t>variable but approx 4 years back from present day</t>
  </si>
  <si>
    <t>Clarksons</t>
  </si>
  <si>
    <t>free for research purposes, under license for consultancy, ad hoc negotiation for large scale deployment</t>
  </si>
  <si>
    <t>Technical characteristics of global fleet</t>
  </si>
  <si>
    <t>wfr</t>
  </si>
  <si>
    <t>Transport (Shipping). Dataset of the world fleet of ships, and their technical characteistics</t>
  </si>
  <si>
    <t>machinery specification, hull form specification, IMO number, design speed, ownership and flag</t>
  </si>
  <si>
    <t>~80,000</t>
  </si>
  <si>
    <t>Global fleet at any one time (typically containing ships built from 1960 to present day)</t>
  </si>
  <si>
    <t>Port to port distances</t>
  </si>
  <si>
    <t>p2p</t>
  </si>
  <si>
    <t>Transport (Shipping). Port to port distances (shortest path) by various waypoints</t>
  </si>
  <si>
    <t>distance</t>
  </si>
  <si>
    <t>Eurostat Trade data</t>
  </si>
  <si>
    <t>eurostat</t>
  </si>
  <si>
    <t>Transport (Shipping). Country to country trade matrices (involving euro countries only)</t>
  </si>
  <si>
    <t>value and volume of trade</t>
  </si>
  <si>
    <t>EU centric but global</t>
  </si>
  <si>
    <t>various, including excel</t>
  </si>
  <si>
    <t>2010, further historical data available through owner</t>
  </si>
  <si>
    <t>EU</t>
  </si>
  <si>
    <t>public domain</t>
  </si>
  <si>
    <t>Comtrade Trade data</t>
  </si>
  <si>
    <t>comtrade</t>
  </si>
  <si>
    <t>Transport (Trade). Country to country trade matrices</t>
  </si>
  <si>
    <t>value of trade, trading countries</t>
  </si>
  <si>
    <t>UNCTAD</t>
  </si>
  <si>
    <t>BRE Environmental Assesment Model </t>
  </si>
  <si>
    <t>BREEAM</t>
  </si>
  <si>
    <t>Non-domestic buildings. A BREEAM assessment uses recognised measures of performance, which are set against established benchmarks, to evaluate a building’s specification, design, construction and use. The measures used represent a broad range of categories and criteria from energy to ecology. They include aspects related to energy and water use, the internal environment (health and well-being), pollution, transport, materials, waste, ecology and management processes.</t>
  </si>
  <si>
    <t>Building demographics, commercial use, energy performance, environmental perfoemance</t>
  </si>
  <si>
    <t>&gt; 250,000 buildings</t>
  </si>
  <si>
    <t>UK / global</t>
  </si>
  <si>
    <t>Building records - summary info available, full data TBC</t>
  </si>
  <si>
    <t>2008-present</t>
  </si>
  <si>
    <t>http://www.breeam.org/index.jsp</t>
  </si>
  <si>
    <t>Summary building records available via http://www.greenbooklive.com/search/scheme.jsp?id=202 ; Full diaggregated data TBC</t>
  </si>
  <si>
    <t>Inter-Departmental Business Register</t>
  </si>
  <si>
    <t>IDBR</t>
  </si>
  <si>
    <t>With 2.1 million businesses listed, the IDBR provides nearly 99 per cent coverage of UK economic activity.</t>
  </si>
  <si>
    <t>Address, SIC, no of employees, turnover etc.</t>
  </si>
  <si>
    <t>2.1m</t>
  </si>
  <si>
    <t>1994-present</t>
  </si>
  <si>
    <t>http://www.ons.gov.uk/ons/about-ons/who-we-are/services/idbr/about-the-idbr/index.html</t>
  </si>
  <si>
    <t>Datasets by low level geography Middle Layer - Super Output Area (MSOA) are available free of charge for download from the Neighbourhood Statistics website. Disclosive data can be released to authorised outside bodies and contractors working for government departments</t>
  </si>
  <si>
    <t>Hospital Estates and Facilities Statistics</t>
  </si>
  <si>
    <t>HEFS</t>
  </si>
  <si>
    <t>Data on floor areas, energy use in NHS hospitals and other health buildings, by site addresses</t>
  </si>
  <si>
    <t>Floor areas, electricity use, fossil fuel use</t>
  </si>
  <si>
    <t>Raw data in Excel</t>
  </si>
  <si>
    <t>Annual since 1999</t>
  </si>
  <si>
    <t>The Information Centre, NHS</t>
  </si>
  <si>
    <t>www.hefs.ic.nhs.uk</t>
  </si>
  <si>
    <t>Free online</t>
  </si>
  <si>
    <t>Some entries with zero gas or electricity use (or both) Classification of types of site is not ideal for analysis.</t>
  </si>
  <si>
    <t>Estates Management Statistics: Environmental Information</t>
  </si>
  <si>
    <t>EMS</t>
  </si>
  <si>
    <t>Data on floor areas, energy use and other environmental data for all UK universities</t>
  </si>
  <si>
    <t>Student and staff numbers, income, number of buildings (residential and non-residential), floor areas, electricity and fossil fuel use, renewables, on-site generation, water use, car journeys etc.</t>
  </si>
  <si>
    <t>United Kingdom</t>
  </si>
  <si>
    <t>Annual since 2008</t>
  </si>
  <si>
    <t>Collected by the Association of University Directors of Estates (AUDE) for the Higher Education Statistics Agency (HESA)</t>
  </si>
  <si>
    <t>http://aude.ac.uk/info-centre/EMS</t>
  </si>
  <si>
    <t>VOA Council Tax Property Attributes</t>
  </si>
  <si>
    <t>VOA CTPA</t>
  </si>
  <si>
    <t>The table shows for each property type at a sub-regional scale the percentage of those properties assigned to each council tax band.  The percentages are calculated from domestic property data for England and Wales extracted from the Valuation Office Agency’s administrative database.</t>
  </si>
  <si>
    <t>Data on property types and number of bedrooms has been used to form 18 property categories by which to view the data.</t>
  </si>
  <si>
    <t>Aggregated data</t>
  </si>
  <si>
    <t>http://www.voa.gov.uk/corporate/statisticalReleases/120927-CouncilTAxPropertyAttributes.html</t>
  </si>
  <si>
    <t>More data is available on the property attributes at a national scale</t>
  </si>
  <si>
    <t>Solid Wall Insulation Field Trial</t>
  </si>
  <si>
    <t>Approximately 90 solid wall dwellings with pre and post-insulation monitoring designed and undertaken by BSRIA, EST for DECC</t>
  </si>
  <si>
    <t>SAP surveys, Pressure tests, thermal imagery, heat flux plate measurements and gas and electricity interval meter data</t>
  </si>
  <si>
    <t>80 dwellings, ~2million interval energy data points</t>
  </si>
  <si>
    <t>2011-2012</t>
  </si>
  <si>
    <t>No website</t>
  </si>
  <si>
    <t>Uknown</t>
  </si>
  <si>
    <t>Probabilistic future weather files</t>
  </si>
  <si>
    <t>PROMETHEUS weather files</t>
  </si>
  <si>
    <t>A number of future weather files  which can be used to 'future-proof' buildings against predicted climate 
change. The files were created using the UKCP09 weather generator.</t>
  </si>
  <si>
    <t>Dry bulb temperature, dew point temperature, relative humidity, atmospheric pressure, extraterrestrial horizontal radiation, extraterrestrial direct normal radiation, horizontal infrared radiation from sky, global horizontal radiation, direct normal radiation,  diffuse horizontal radiation, global horizontal illuminance, direct normal illuminance, diffuse horizontal illuminance, zenith luminance, wind direction, wind speed, total sky cover, opaque sky cover, visibility, ceiling height, present weather observation, present weather codes, precipitable water, aerosol optical depth, snow depth, days since last snow fall.</t>
  </si>
  <si>
    <t>45 locations, 4 time periods, 2 emissions scenarios, 5 probability levels</t>
  </si>
  <si>
    <t>Energy Plus format (.epw)</t>
  </si>
  <si>
    <t>1961-1999, 2030s, 2050s &amp; 2080s</t>
  </si>
  <si>
    <t>University of Exeter, Centre for Energy and the Environment</t>
  </si>
  <si>
    <t>http://emps.exeter.ac.uk/research/energy-environment/cee/projects/prometheus/</t>
  </si>
  <si>
    <t>Free online (terms &amp; conditions apply)</t>
  </si>
  <si>
    <t>Weather files for other locations may be created if required.</t>
  </si>
  <si>
    <t>Digest of UK energy statistics</t>
  </si>
  <si>
    <t>DUKES</t>
  </si>
  <si>
    <t>Essential source of energy information.</t>
  </si>
  <si>
    <t>Extensive tables, charts and commentary; separate sections on coal, petroleum, gas, electricity, renewables and combined heat and power; a comprehensive picture of energy production and use over the last five years, with key series taken back to 1970.</t>
  </si>
  <si>
    <t>Annual since 2007</t>
  </si>
  <si>
    <t>http://data.gov.uk/dataset/digest_of_uk_energy_statistics</t>
  </si>
  <si>
    <t>DfT Transport statistics</t>
  </si>
  <si>
    <t>Statistics on all aspects of transport in Great Britain.</t>
  </si>
  <si>
    <t>Comprehensive stats on road, rail, sea and air transport. Some international comparisons and historical series</t>
  </si>
  <si>
    <t>Publications, aggregated data tables</t>
  </si>
  <si>
    <t>annual</t>
  </si>
  <si>
    <t>DfT</t>
  </si>
  <si>
    <t>https://www.gov.uk/government/organisations/department-for-transport/about/statistics#related</t>
  </si>
  <si>
    <t>National Travel Survey</t>
  </si>
  <si>
    <t>NTS</t>
  </si>
  <si>
    <t>NTS is a survey on personal travel which links together different kinds of travel with the personal characteristics of the travellers. The reports now contain a commentary on the tables. There is now a continuous programme of interviewing, with the reports covering the results for the previous three years.</t>
  </si>
  <si>
    <t>The demand for personal travel, Characteristics of journeys, Car ownership and access to cars, urban v rural travel, use of tranis, buses, cycles etc.</t>
  </si>
  <si>
    <t>8000 household pa</t>
  </si>
  <si>
    <t>1965-present</t>
  </si>
  <si>
    <t>http://discover.ukdataservice.ac.uk/series/?sn=2000037</t>
  </si>
  <si>
    <t>Road Casualties in Great Britain</t>
  </si>
  <si>
    <t>RCGB</t>
  </si>
  <si>
    <t>Accidents, casualties, drivers and vehicles involved in accidents</t>
  </si>
  <si>
    <t>Annual Bulletin of Transport Statistics for Europe and North America</t>
  </si>
  <si>
    <t>This is a summary of a variety of data for various countries of Europe, plus Canada and the United States. Not all tables are complete for all countries</t>
  </si>
  <si>
    <t>Rail, road, inland waterways, energy consumption</t>
  </si>
  <si>
    <t>Europe, Canada, USA</t>
  </si>
  <si>
    <t>UN</t>
  </si>
  <si>
    <t>http://www.unece.org/trans/main/wp6/transstatpub.html#trans</t>
  </si>
  <si>
    <t>World Road Statistics</t>
  </si>
  <si>
    <t>This is a summary of data on road systems and their use around the world. Not all topics are included for
all countries.</t>
  </si>
  <si>
    <t>Road networks, Production and export of motor vehicles,Numbers of vehicles registered, Numbers of vehicles in use, Road traffic, Motor fuels, Road accidents, Motor taxation, Road expenditure</t>
  </si>
  <si>
    <t>115 counties worlwide</t>
  </si>
  <si>
    <t>International Road Federation (IRF).</t>
  </si>
  <si>
    <t>http://www.irfnet.ch/world_road_statistics.php?id=14&amp;title=World%20Road%20Statistics</t>
  </si>
  <si>
    <t>Can be ordered online from IRF website</t>
  </si>
  <si>
    <t>“Houses in Great Britain which were monitored under the Department of the Environment's `Better Insulated Housing Programme' between 1973 and 1983; houses which were monitored under the City of Birmingham Polytechnic's `Energy Improvement Kit' project.” ESDS, SN 2210</t>
  </si>
  <si>
    <t>Reports and Excel files are free to download. Anonymized micro-data available to academic researchers - contact Efficient.products@icfi.com</t>
  </si>
  <si>
    <t>Residential Monitoring to Decrease Energy Use &amp; Carbon Emissions in Europe</t>
  </si>
  <si>
    <t xml:space="preserve">Aggregated reports via HEED Online. </t>
  </si>
  <si>
    <t>Registered HEED Online users can access data via aggregated reports. Some HEED data has been incorporated into NEED and is thus available via NEED datsets.</t>
  </si>
  <si>
    <t>Via http://www.energysavingtrust.org.uk/Organisations/Government-and-local-programmes/Free-resources-for-local-authorities/Homes-Energy-Efficiency-Database</t>
  </si>
  <si>
    <t>National Energy Efficiency DataFramework</t>
  </si>
  <si>
    <t>Aggregated stats and reports via DECC website. Microdata available via 2 anonymised datasets.</t>
  </si>
  <si>
    <t>Aggregated statistics and the Public Use File are available to all via DECC's website.The End User License file is available the UK Data Archive</t>
  </si>
  <si>
    <t xml:space="preserve">A national dataset of energy use and energy efficiency in domestic and non-domestic buildings in England and Wales. The data framework matches (via an address-spine) gas and electricity consumption data with records of energy efficiency measures from HEED, building characteristics from VOA and EPC, and householder characteristics from Experian. </t>
  </si>
  <si>
    <t>Annualized energy consumption (gas,electricity ) for dom &amp; non-dom buildings from 2006. HEED data to 2012. Building characteristics (VOA data). Experian socio-demographic data. DECs.</t>
  </si>
  <si>
    <t>Scottish data is currently only partially integrated in NEED. Non-domestic NEED is less developed than the domestic version.</t>
  </si>
  <si>
    <t>Most HEES data should be in HEED. CSE have a tool for HEES analysis - http://www.energyefficiencywales.org.uk/</t>
  </si>
  <si>
    <t>Data items include: Number &amp; type of rooms; types of heating; controls &amp; timers; heating patterns throughout weekday &amp; weekend; how switch on/off heating?; other &amp; supplementary heating types &amp; patterns of use; thermal comfort (overheating &amp; cooling questions); types of appliances;  asks about improvements,  home comfort, household composition – gender, age, relations, economic status, income; temperature data, energy consumption data</t>
  </si>
  <si>
    <t>2,616 homes</t>
  </si>
  <si>
    <t>Reports - https://www.gov.uk/government/publications/energy-follow-up-survey-efus-2011 ; Anonymized microdata - http://discover.ukdataservice.ac.uk/catalogue/?sn=7471&amp;type=Data%20catalogue</t>
  </si>
  <si>
    <t xml:space="preserve"> https://www.gov.uk/government/publications/energy-follow-up-survey-efus-2011</t>
  </si>
  <si>
    <t>Reports are publically available. Anonymized micro-data available to registered researchers via UKDA</t>
  </si>
  <si>
    <t>Reports and anonymized microdata</t>
  </si>
  <si>
    <t xml:space="preserve">“The principal objectives of the analysis to date are to inform energy efficiency policy, and provide data to update the assumptions in the key energy modelling methodologies in use in the UK: the BRE Domestic Energy Model (BREDEM) and its derivative the UK Standard Assessment Procedure (SAP)”. </t>
  </si>
  <si>
    <t>Segmentation of owner-occupiers and private renters based on propensity to take out Green Deal</t>
  </si>
  <si>
    <t>Proprietary (UCL &amp; project partners)</t>
  </si>
  <si>
    <t>Reports are publically available. Microdata was available for use on the EDRP project only.</t>
  </si>
  <si>
    <t xml:space="preserve">DECC has annualised meter data in NEED. </t>
  </si>
  <si>
    <t>Energy Perfomance Certificates are required whenever a property is leased or sold in the UK. A survey is conducted by a qualified Domestic Energy Assessor using Reduced SAP (RdSAP) methodology</t>
  </si>
  <si>
    <t>England/Wales/NI - DCLG/Landmark. Scotland - Scot Gov/EST</t>
  </si>
  <si>
    <t>Individual EPC Certificates &amp; bulk micro-data</t>
  </si>
  <si>
    <t>Reports, Aggregated tables (Excel), anonymized microdata</t>
  </si>
  <si>
    <t>Commercially available.</t>
  </si>
  <si>
    <t>Commercially available. Open Data Licence.</t>
  </si>
  <si>
    <t>Unclear (Decc / UCL)</t>
  </si>
  <si>
    <t>http://www.clarksons.com/</t>
  </si>
  <si>
    <t>Microdata / Reports / aggregated data tables</t>
  </si>
  <si>
    <t>RCGB contains tables on road accidents and a review of various aspects of road traffic accidents in the appropriate year</t>
  </si>
  <si>
    <t>The London Datastore has been created by the Greater London Authority (GLA) as an innovation towards freeing London’s data. We want citizens to be able access the data that the GLA and other public sector organisations hold, and to use that data however they see fit – free of charge. The GLA is committed to influencing and cajoling other public sector organisations into releasing their data here too.</t>
  </si>
  <si>
    <t>London Data Store</t>
  </si>
  <si>
    <t>Numerous datasets in the following categories: Art and Culture; Business and Economy; Championing London; Crime and Community; Safety; Demographics; Education; Employment and Skills; Environment; Health; Housing; London 2012; Planning; Sport; Transparency; Transport ; Young People</t>
  </si>
  <si>
    <t>London</t>
  </si>
  <si>
    <t>aggregated and micro data in several formats including Excel</t>
  </si>
  <si>
    <t>GLA and other organizations</t>
  </si>
  <si>
    <t>http://data.london.gov.uk/</t>
  </si>
  <si>
    <t>Publically available</t>
  </si>
  <si>
    <t>UKERC Energy Data Centre</t>
  </si>
  <si>
    <t>19 datasets</t>
  </si>
  <si>
    <t>Various</t>
  </si>
  <si>
    <t>UKERC and others</t>
  </si>
  <si>
    <t>http://ukedc.rl.ac.uk/</t>
  </si>
  <si>
    <t>Mostly publically available</t>
  </si>
  <si>
    <t>Also has links to external datasets.</t>
  </si>
  <si>
    <t>19 energy-related datasets</t>
  </si>
  <si>
    <t>Varied; including electricity load profiles, appliances, wind energy capacity, energy consumption data etc.</t>
  </si>
  <si>
    <t>CEEDAR Key</t>
  </si>
  <si>
    <t>Low Carbon London</t>
  </si>
  <si>
    <t>Energy consumption readings for a sample of 5,567 London Households that took part in the UK Power Networks led Low Carbon London project between November 2011 and February 2014.</t>
  </si>
  <si>
    <t>LCL</t>
  </si>
  <si>
    <t>The dataset contains energy consumption, in kWh (per half hour), unique household identifier, date and time, and CACI Acorn group.</t>
  </si>
  <si>
    <t>CSV</t>
  </si>
  <si>
    <t>GLA</t>
  </si>
  <si>
    <t>http://data.london.gov.uk/dataset/smartmeter-energy-use-data-in-london-households</t>
  </si>
  <si>
    <t>http://innovation.ukpowernetworks.co.uk/innovation/en/Projects/tier-2-projects/Low-Carbon-London-(LCL)/</t>
  </si>
  <si>
    <t>2011-2014</t>
  </si>
  <si>
    <t>5,567 households x 30 min readings = 167m records</t>
  </si>
  <si>
    <t>https://www.gov.uk/government/collections/sub-national-electricity-consumption-data</t>
  </si>
  <si>
    <t>UK electricity consumption data aggregated at LA, MSOA/LSOA and postcode levels</t>
  </si>
  <si>
    <t>Total kWh, no of meter points, mean, median, geographic identifier.</t>
  </si>
  <si>
    <t>Excel</t>
  </si>
  <si>
    <t>UK gas consumption data aggregated at LA, MSOA/LSOA and postcode levels</t>
  </si>
  <si>
    <t>https://www.gov.uk/government/collections/sub-national-gas-consumption-data</t>
  </si>
  <si>
    <t>UK Sub-national Electricity consumption</t>
  </si>
  <si>
    <t>UK Sub-national Gas consumption</t>
  </si>
  <si>
    <t>Energy consumption in the UK</t>
  </si>
  <si>
    <t>ECUK</t>
  </si>
  <si>
    <t>‘Energy Consumption in the United Kingdom’ (ECUK) is an annual statistical publication that provides a comprehensive review of energy consumption and changes in efficiency, intensity and output since the 1970s, with a particular focus on trends since 2000</t>
  </si>
  <si>
    <t>National energy consumption split by sector: Overall, Transport, Domestic, Industrial, Services</t>
  </si>
  <si>
    <t>annual since 1970s</t>
  </si>
  <si>
    <t>https://www.gov.uk/government/collections/energy-consumption-in-the-uk</t>
  </si>
  <si>
    <t>North East Scotland Energy Monitoring Project, 2010-2012</t>
  </si>
  <si>
    <t>NESEMP</t>
  </si>
  <si>
    <t xml:space="preserve">The total amount of energy consumed by households over a given period of time is a function of socio-physical factors and occupant behaviour. The North East Scotland energy monitoring project (NESEMP) examined the relationship between different types of energy feedback and psycho-social measures including individual environmental attitudes, household characteristics, and everyday behaviours. As part of this project, several hundred households were monitored, with the electricity usage recorded every five minutes using CurrentCost monitors. </t>
  </si>
  <si>
    <t>James Hutton Institute</t>
  </si>
  <si>
    <t>North East Scotland</t>
  </si>
  <si>
    <t>Microdata, disaggregated data</t>
  </si>
  <si>
    <t>https://discover.ukdataservice.ac.uk/catalogue/?sn=8122</t>
  </si>
  <si>
    <t>Solent Achieving Value from Efficiency Project</t>
  </si>
  <si>
    <t>SAVE</t>
  </si>
  <si>
    <t>Sustainable Energy Research Group,  University of Southampton</t>
  </si>
  <si>
    <t>Survey data, time use dairies, smart meter energy consumption data at 15 minute intervals for 3 years and amart meter power data every 10 seconds for 3 years.</t>
  </si>
  <si>
    <t>Approx 4,800</t>
  </si>
  <si>
    <t>Solent</t>
  </si>
  <si>
    <t>2016-</t>
  </si>
  <si>
    <t>To be available from the UK Data Archive</t>
  </si>
  <si>
    <t>http://www.energy.soton.ac.uk/save-project-household-recruitment-begins/</t>
  </si>
  <si>
    <t>Data from a study currently being implemented  collecting data from approximately 4,800 households. Survey data, time use dairies, smart meter energy consumption data at 15 minute intervals for 3 years and amart meter power data every 10 seconds for 3 years.</t>
  </si>
  <si>
    <t>'Various demographic and attitudinal information was also collected using questionnaires from each household.Electricity data and household temperature readings from 215 households were recorded remotely at 5-min intervals, between 2010 and 2012.</t>
  </si>
  <si>
    <t>Community Based Initiatives in Energy Saving</t>
  </si>
  <si>
    <t>CBIES</t>
  </si>
  <si>
    <t>ESRC-funded 4 year study to assess the impact of community greening groups on a roll out program insulation upgrades in privately owned housing.</t>
  </si>
  <si>
    <t>School of Social Sciences, University of Westminster; Sustainable Energy Research Group</t>
  </si>
  <si>
    <t>Energy and expenditure survey (every four months), quantitative social network survey, gas and electricity consumption, qualitative interviews.</t>
  </si>
  <si>
    <t>Southampton</t>
  </si>
  <si>
    <t>http://www.energy.soton.ac.uk/the-role-of-community-based-initiatives-in-energy-saving/</t>
  </si>
  <si>
    <t>https://discover.ukdataservice.ac.uk/catalogue/?sn=8129</t>
  </si>
  <si>
    <t>Gas and electricity consumption data not currently available but will be available through the UK Data Service Big Data Network in the future.</t>
  </si>
  <si>
    <t>Digital Energy And Control Technology Optimisation</t>
  </si>
  <si>
    <t>DEFACTO</t>
  </si>
  <si>
    <t>DEFACTO is a five year project conducted by Loughborough University that will examine the way that hundreds of households heat their homes.  It will investigate how the use of digital control and feedback technologies enable reduction and management of  energy use. The project is funded by the RCUK’s Energy Programme (£1.5million) and will continue until 2017.</t>
  </si>
  <si>
    <t>REFIT: Smart Homes and Energy Demand Reduction</t>
  </si>
  <si>
    <t>REFIT</t>
  </si>
  <si>
    <t>Interdisciplinary research project with the long-term aim of creating a step-change in uptake rates of retrofit technology measures in UK homes</t>
  </si>
  <si>
    <t>Loughborough University, University of East Anglia, University of Strathclyde</t>
  </si>
  <si>
    <t>Survey data, smart home interviews, building survey data, sensor measurements, climate data</t>
  </si>
  <si>
    <t>20 homes</t>
  </si>
  <si>
    <t>Loughborough</t>
  </si>
  <si>
    <t>2013-2015</t>
  </si>
  <si>
    <t>https://discover.ukdataservice.ac.uk/catalogue/?sn=852366; https://discover.ukdataservice.ac.uk/catalogue/?sn=852367</t>
  </si>
  <si>
    <t>http://www.refitsmarthomes.org/</t>
  </si>
  <si>
    <t>Phase 3 to be deposited Feb 2017</t>
  </si>
  <si>
    <t>Renewable Heat Premium Payment Scheme: Heat Pump Monitoring, 2013-2015</t>
  </si>
  <si>
    <t>RHPP</t>
  </si>
  <si>
    <t>The need to develop the UK supply for domestic heat pumps (HPs) and to evaluate the empirical performance of HP systems in the field has led to the establishment of two major UK field trials of HPs (the first one took place between 2008 and 2012). These data were generated from the second field trial, established by the Department for Energy and Climate Change (DECC) in conjunction with the Renewable Heat Premium Payment (RHPP) grant scheme, which ran from 2011-2014 (note that the data included here cover the period October 2013-March 2015).</t>
  </si>
  <si>
    <t xml:space="preserve">The data cover a number of technical parameters from monitoring heat pump systems (such as flow temperature, heat output) in timeseries form (2-minutely data) for each of the monitored sites. Heat pump efficiencies (such as Seasonal Performance Factor) can be calculated from the variables present. </t>
  </si>
  <si>
    <t>696 households</t>
  </si>
  <si>
    <t>Great Britain</t>
  </si>
  <si>
    <t xml:space="preserve">https://discover.ukdataservice.ac.uk/catalogue/?sn=7955 </t>
  </si>
  <si>
    <t>Energy and Climate Change Public Attitudes Tracking Survey, 2012-</t>
  </si>
  <si>
    <t>A tracking survey to understand and monitor public attitudes to the Department’s main business priorities</t>
  </si>
  <si>
    <t>BEIS</t>
  </si>
  <si>
    <t xml:space="preserve">https://www.gov.uk/government/collections/public-attitudes-tracking-survey </t>
  </si>
  <si>
    <t>Building Energy Efficiencey Survey</t>
  </si>
  <si>
    <t>BEES</t>
  </si>
  <si>
    <t>BEES collected data through a large sample of telephone surveys across all sectors and a smaller sub-set of site surveys across all sectors were also conducted to validate telephone survey responses and to inform modelling assumptions. The telephone surveys were used as the primary input into two models calculating the premises’ energy use and energy saving potential.</t>
  </si>
  <si>
    <t>3,690 telephone surveys; 214 site surveys</t>
  </si>
  <si>
    <t>Non-domestic stock</t>
  </si>
  <si>
    <t>2014-2015</t>
  </si>
  <si>
    <t>https://www.gov.uk/government/publications/building-energy-efficiency-survey-bees</t>
  </si>
  <si>
    <t>Green Deal Assessment and Customer Journey Surveys, Waves 1-8, 2013-2014</t>
  </si>
  <si>
    <t>As part of the Green Deal and ECO evaluation, GfK NOP was commissioned to survey a sample of households who have had a Green Deal Assessment in order to find out more about the experience and what households have done and plan to do since having the assessment.</t>
  </si>
  <si>
    <t>796 households</t>
  </si>
  <si>
    <t>2013-2014</t>
  </si>
  <si>
    <t>https://www.gov.uk/government/publications/green-deal-customer-journey-survey-summary-report-quantitative-survey-wave-5</t>
  </si>
  <si>
    <t>Centre for Competition Policy: Energy Consumer Survey</t>
  </si>
  <si>
    <t>The 2005 survey aimed to identify consumers' perception with respect to search and switching costs and expected gains from switching energy suppliers. The 2011 survey gathered data focusing on searching and switching behaviour in the energy market.</t>
  </si>
  <si>
    <t>Center for Competition Policy</t>
  </si>
  <si>
    <t>Expectations about potential gains from switching electricity suppliers and the time it would take to search and switch. Respondents were asked whether they had changed other similar regulated relationship products (where the default is to continue with the same supplier), partly for comparison with earlier CCP surveys. In addition, information on attitudes to markets and consumption in other markets is also included, along with data on respondents' socio-economic characteristics.</t>
  </si>
  <si>
    <t>2,027 cases in 2005; 2,537 cases in 2011</t>
  </si>
  <si>
    <t>2005, 2011</t>
  </si>
  <si>
    <t>https://discover.ukdataservice.ac.uk/catalogue/?sn=7917; https://discover.ukdataservice.ac.uk/catalogue/?sn=7918</t>
  </si>
  <si>
    <t>Consumer Energy Supplier Switching: Data from 'The Big Switch' and Subsequent Surveys, 2012-2014</t>
  </si>
  <si>
    <t>A second wave follow-up survey carried out in 2014, investigating the minimum required saving necessary for an individual to be willing to switch energy supplier, along with the factors determining this minimum required saving for a household to switch energy supplier.</t>
  </si>
  <si>
    <t>University of East Anglia, Universidad de Malaga, University of Warwick</t>
  </si>
  <si>
    <t>13,655 cases</t>
  </si>
  <si>
    <t>2012-2014</t>
  </si>
  <si>
    <t>https://discover.ukdataservice.ac.uk/catalogue/?sn=7876</t>
  </si>
  <si>
    <t xml:space="preserve">Evaluating the impacts, effectiveness and success of DECC-funded low carbon communities on localised energy behaviours </t>
  </si>
  <si>
    <t>EVALOC</t>
  </si>
  <si>
    <t>This three-year project brings together an interdisciplinary team of social science and building science-based researchers to assess and explain the changes in energy use due to community activities within six selected case study projects under the Department of Energy and Climate Change's (DECC) Low Carbon Communities Challenge (LCCC) initiative.</t>
  </si>
  <si>
    <t>Oxford Brookes University</t>
  </si>
  <si>
    <t>The characteristics of the case study households, including physical attributes (age, built form, construction), heating systems type and occupancy details. The dataset also shows if they received an Energy Display Monitor (EDM) from their low carbon community. Household characteristics such as family size, number of occupants, along with physical and behavioral energy saving improvements that have been deployed. T transcripts of the 30 households interviewed who had undergone community-led home energy improvements as well as  five year longitudinal annual data (from 2008-2012) for household gas and electricity consumption.</t>
  </si>
  <si>
    <t>2012-2013</t>
  </si>
  <si>
    <t>https://discover.ukdataservice.ac.uk/catalogue/?sn=852221</t>
  </si>
  <si>
    <t xml:space="preserve">This research evaluated the role of community initiatives in the uptake of sustainable energy technologies in the UK. The researchers constructed a database of community projects, undertook national programme-level interviews and carried out project case studies selected to provide a cross-section of regional and local contexts and experiences. </t>
  </si>
  <si>
    <t>University of Manchester, Lancaster University</t>
  </si>
  <si>
    <t>Data were collected in six small-scale, rural settlements where community renewable energy projects had been successfully implemented, three in Wales and three in the North of England.</t>
  </si>
  <si>
    <t>208 individuals</t>
  </si>
  <si>
    <t>https://discover.ukdataservice.ac.uk/catalogue/?sn=5714</t>
  </si>
  <si>
    <t>Public Perceptions of Climate Change and Energy Futures in Britain, 2010</t>
  </si>
  <si>
    <t>A nationally representative survey of Great Britain which examines perceptions and cognitions relating to climate change and the energy future of Britain.</t>
  </si>
  <si>
    <t>Cardiff University</t>
  </si>
  <si>
    <t>The survey aimed to examine how these perceptions have changed since previous evaluations but also has a theoretical goal of examining how context influences perceptions.</t>
  </si>
  <si>
    <t>2,339 individuals</t>
  </si>
  <si>
    <t>https://discover.ukdataservice.ac.uk/catalogue/?sn=6581</t>
  </si>
  <si>
    <t>Public Risk Perceptions, Climate Change and the Reframing of UK Energy Policy in Britain, 2005</t>
  </si>
  <si>
    <t>The project consisted of undertaking a comprehensive empirical survey of public opinion towards future energy options for the UK, with a particular emphasis on attitudes towards nuclear power when placed in the context of climate change.</t>
  </si>
  <si>
    <t>University of East Anglia</t>
  </si>
  <si>
    <t>Climate change and nuclear power, generating electricity.</t>
  </si>
  <si>
    <t>1,491 individuals</t>
  </si>
  <si>
    <t>https://discover.ukdataservice.ac.uk/catalogue/?sn=5357</t>
  </si>
  <si>
    <t>Community Energy Initiatives: Embedding Sustainable Technology at the Local Level, 2005</t>
  </si>
  <si>
    <t>Energy Follow Up Survey, 2011: Lookup File: Secure Access</t>
  </si>
  <si>
    <t xml:space="preserve">The Energy Follow Up Survey, 2011: Lookup File: Secure Access contains various ID variables which enables the Energy Follow Up Survey, 2011 (EFUS 2011) (available from the UK Data Archive under SN 7471) to be linked to English Housing Survey data.
</t>
  </si>
  <si>
    <t>2,616 households</t>
  </si>
  <si>
    <t>https://discover.ukdataservice.ac.uk/catalogue/?sn=7883</t>
  </si>
  <si>
    <t>European Values Survey</t>
  </si>
  <si>
    <t>EVS</t>
  </si>
  <si>
    <t xml:space="preserve">The EVS/WVS provides data from representative national surveys in 97 societies containing almost 90 per cent of the world's population. These surveys show pervasive changes in what people want out of life and what they believe. </t>
  </si>
  <si>
    <t>Climate change. electromagnetic fields and health,
energy, nuclear energy, radioactive waste</t>
  </si>
  <si>
    <t>For GB approx 1,500 individuals</t>
  </si>
  <si>
    <t>Cross-national, GB</t>
  </si>
  <si>
    <t>1981-2014</t>
  </si>
  <si>
    <t>http://www.gesis.org/en/services/data-analysis/survey-data/rdc-international-survey-programs/european-values-study/</t>
  </si>
  <si>
    <t>SPSS, Stata</t>
  </si>
  <si>
    <t>Central Heating Survey, 1968</t>
  </si>
  <si>
    <t>A comprehensive study covering: a) solid fuel, gas or oil boilers that heat hot water radiators or convectors; b) electric, solid fuel, gas or oil heaters that supply warm air to more than one room through ducts( c) solid fuel or gas room heaters with high output back boilers that heat radiators ; d) electric underfloor heating; and e) electric ceiling heating.</t>
  </si>
  <si>
    <t>Consumers' Association</t>
  </si>
  <si>
    <t xml:space="preserve">Information includes: brand name; type; performance and capacity of heater; pump; time controls; pipes; radiators etc.; type and source of fuel (e.g. off-peak electricity, name of oil company etc.) together with any difficulties in obtaining fuels. Data is also included on installation of system (including finance). Satisfaction of respondent with heating system in general, performance of parts of system and servicing required, is tested throughout the survey. </t>
  </si>
  <si>
    <t>3,868 individuals</t>
  </si>
  <si>
    <t>https://discover.ukdataservice.ac.uk/catalogue/?sn=68002</t>
  </si>
  <si>
    <t xml:space="preserve">Respondents surveyed are self selected from subscribers to the Association's magazine Which? </t>
  </si>
  <si>
    <t>International Social Survey Programe</t>
  </si>
  <si>
    <t>ISSP</t>
  </si>
  <si>
    <t>The ISSP is a continuing annual programme of cross-national collaboration on surveys covering topics important for social science research.</t>
  </si>
  <si>
    <t>Modules on the environment in 1993, 2000, 2010</t>
  </si>
  <si>
    <t>Over 45,000 individuals in 50 countries</t>
  </si>
  <si>
    <t>Cross-national, UK</t>
  </si>
  <si>
    <t>1985 onwards</t>
  </si>
  <si>
    <t>http://www.issp.org/page.php?pageId=4</t>
  </si>
  <si>
    <t>Opinions and Lifestyle Survey</t>
  </si>
  <si>
    <t>A regular, multi-purpose survey which was carried out in eight months of the year until April 2005, from when it ran monthly. Each month's questionnaire consists of two elements: core questions, covering demographic information, together with non-core questions that vary from month to month.</t>
  </si>
  <si>
    <t>Modules of interest - Train Satisfaction, Aviation, Electric Vehicles</t>
  </si>
  <si>
    <t xml:space="preserve">Example: 951, January 2016
908, February 2016
999, April 2016 </t>
  </si>
  <si>
    <t>https://discover.ukdataservice.ac.uk/series/?sn=2000043</t>
  </si>
  <si>
    <t>Office for National Statistics</t>
  </si>
  <si>
    <t>Over-Consuming Cold Appliances, 2015</t>
  </si>
  <si>
    <t xml:space="preserve">https://discover.ukdataservice.ac.uk/catalogue/?sn=8167 </t>
  </si>
  <si>
    <t>Energy Estimate Geodata Packs</t>
  </si>
  <si>
    <t>These postcode level data provide an estimate of total domestic electricity and gas consumption, the number of meters, mean and median consumption for postcodes within the Local Authority Districts.</t>
  </si>
  <si>
    <t>Shapefiles, showing the estimates of domestic electricity and gas consumption for postcodes across Great Britain during 2013.  CSV tables showing attributes from the Shapefile for electricity and gas consumption, including easting/northing and lat/long. Mean &amp; median eclectricity &amp; gas consumption, LAD of postcodes, national grid reference.</t>
  </si>
  <si>
    <t>Shapefile &amp; CSV</t>
  </si>
  <si>
    <t>https://data.cdrc.ac.uk/product/cdrc-2015-energy-estimate-geodata-pack</t>
  </si>
  <si>
    <t>Consumer Data Research Centre</t>
  </si>
  <si>
    <t>380 of these 'datapacks', each covering a UK local authority district are available for download from CDRC</t>
  </si>
  <si>
    <t>Census Data Packs</t>
  </si>
  <si>
    <t>Provide 2011 Census estimates for the 'Key Statistic' and 'Quick Statistic' tables within Local Authority Districts</t>
  </si>
  <si>
    <t>Provide 2011 Census estimates for the 'Key Statistic' and 'Quick Statistic' tables within the Local Authority Districts</t>
  </si>
  <si>
    <t>The estimates are as at census day, 27 March 2011.</t>
  </si>
  <si>
    <t>https://data.cdrc.ac.uk/dataset?tags=Census&amp;q=census+data+packs&amp;tags=Energy&amp;_tags_limit=0&amp;page=20</t>
  </si>
  <si>
    <t>391 of these 'datapacks', each covering a UK local authority district are available for download from CDRC</t>
  </si>
  <si>
    <t>SPSS, Stata, tab-delimited</t>
  </si>
  <si>
    <t>The Over-Consuming Cold Appliances, 2015 is a large scale field trial, in which 998 appliances were monitored from 766 properties across England. Electricity consumption and temperature data were collected over a 7 day period and occupant interviews were conducted to understand how appliances were used and maintained.</t>
  </si>
  <si>
    <t>Electricity consumption</t>
  </si>
  <si>
    <t>766 households</t>
  </si>
  <si>
    <t>March 2015 - November 2015</t>
  </si>
  <si>
    <t xml:space="preserve">  Low Carbon and Renewable Energy Economy Survey, 2014-2015: Secure Access</t>
  </si>
  <si>
    <t>LCRES; UK LCRE; LCREE Survey</t>
  </si>
  <si>
    <t xml:space="preserve">The Low Carbon and Renewable Energy Economy Survey (LCRES) is an annual survey designed to collect information from businesses working within the green economy, including low carbon and renewable energy activities. UK government departments and devolved administrations will use this information to assess and develop policies relating to green job creation, potential growth and investment opportunities both nationally and regionally. </t>
  </si>
  <si>
    <t xml:space="preserve">This survey collects information on turnover, employment, imports, exports, acquisitions, and disposals related to low carbon and renewable energy economy activities. </t>
  </si>
  <si>
    <t xml:space="preserve">2014: 42,283 cases; 2015: 14,225 </t>
  </si>
  <si>
    <t>https://discover.ukdataservice.ac.uk/catalogue/?sn=8206</t>
  </si>
  <si>
    <t>DECC Low Emissions R&amp;D Survey, 2008: Secure Access</t>
  </si>
  <si>
    <t>The purpose of the Department of Energy and Climate Change (DECC) Low Emissions R&amp;D Survey, 2008 was to collect information on Research and Development (R&amp;D) undertaken to develop material, products and processes with the main purpose of reducing greenhouse gas emissions.</t>
  </si>
  <si>
    <t xml:space="preserve">01 January 2008 - 31 December 2008 </t>
  </si>
  <si>
    <t xml:space="preserve">  4,010 businesses</t>
  </si>
  <si>
    <t xml:space="preserve">https://discover.ukdataservice.ac.uk/catalogue/?sn=6894 </t>
  </si>
  <si>
    <t xml:space="preserve">Whether or not the business has undertaken any R&amp;D activities for the main purpose of reducing greenhouse gas emissions; total in-house expenditure on low emissions R&amp;D; expenditure on basic and applied research, experimental development and proof of concept; expenditure on trialling and deploying the material, product, or process in a working environment on a pre-commercial basis; support from government incentives; main focus of research, e.g. lower energy consumption, renewable energy; the business' total expenditure on R&amp;D activities of all kinds in 2007. </t>
  </si>
  <si>
    <t>.Dat file</t>
  </si>
  <si>
    <r>
      <t xml:space="preserve">“The main aim of the 2011 Energy Follow-Up Survey (EFUS) was to collect new data on domestic energy use, in order to update the current modelling assumptions about how energy is used in the home, and to inform energy efficiency policy. </t>
    </r>
    <r>
      <rPr>
        <i/>
        <sz val="10"/>
        <color rgb="FF000000"/>
        <rFont val="Arial"/>
        <family val="2"/>
      </rPr>
      <t>The 2011 EFUS consisted of a follow-up interview survey of a sub-set of households first visited as part of the 2010/2011 English Housing Survey (EHS)</t>
    </r>
    <r>
      <rPr>
        <sz val="10"/>
        <color rgb="FF000000"/>
        <rFont val="Arial"/>
        <family val="2"/>
      </rPr>
      <t>. Additionally, sub-samples of these households were selected to have temperature loggers and electricity consumption monitors installed. A further stage of the EFUS was the compilation of gas and electricity consumption data from meter readings”.</t>
    </r>
  </si>
  <si>
    <t>Excel, Word</t>
  </si>
  <si>
    <t>SPSS, tab-delimited</t>
  </si>
  <si>
    <t>https://epc.opendatacommunities.org/</t>
  </si>
  <si>
    <t>Access to EPC and DEC data for buildings in England and Wales individually or in bulk. Freely available.</t>
  </si>
  <si>
    <t>EST operate the EPC Register in Scotland on behalf of the Scottish Government. BRE develop and maintain SAP/RdSAP.</t>
  </si>
  <si>
    <t>Bulk data available with no restrictions</t>
  </si>
  <si>
    <t>EDINA DigiMap</t>
  </si>
  <si>
    <t>Maps &amp; geospatial data for UK academia</t>
  </si>
  <si>
    <t>Maps and Geospatial data in the following categories - Ordnance Survey, Aerial, Marine. Geology, Historic, Environment.</t>
  </si>
  <si>
    <t>EDINA (Edinburgh University)</t>
  </si>
  <si>
    <t>https://digimap.edina.ac.uk/welcome</t>
  </si>
  <si>
    <t>UK Academic sector</t>
  </si>
  <si>
    <t>EnergyData.info</t>
  </si>
  <si>
    <t>a recent open data and analytics resource supported by the world bank which provides in one place datasets and data visualisations of resources relating to  different types of energy in developing countries. It includes renewable energy, electricity grids, energy demand and access.</t>
  </si>
  <si>
    <t>Varied global datasets across a range of sectors</t>
  </si>
  <si>
    <t>308 datasets</t>
  </si>
  <si>
    <t>https://energydata.info/</t>
  </si>
  <si>
    <t>KAPSARC</t>
  </si>
  <si>
    <t>KAPSARC is a enegry research and data portal containing datasets, research publications, models and other resources</t>
  </si>
  <si>
    <t>876 datsets</t>
  </si>
  <si>
    <t>Saudi Arabia and other Gulf states, global</t>
  </si>
  <si>
    <t>https://www.kapsarc.org/</t>
  </si>
  <si>
    <t>https://data.gov.uk/dataset/4c9b7641-cf73-4fd9-869a-4bfeed6d440e/hm-land-registry-price-paid-data</t>
  </si>
  <si>
    <t>Open Government Licence v3</t>
  </si>
  <si>
    <t>Price Paid Data tracks the residential property sales in England and Wales that are lodged with HM Land Registry for registration.</t>
  </si>
  <si>
    <t>Her Majesty's Land Registry Price Paid Data</t>
  </si>
  <si>
    <t>HMLR Price Paid</t>
  </si>
  <si>
    <t>https://www.gov.uk/about-the-price-paid-data</t>
  </si>
  <si>
    <t>24 million(ish)</t>
  </si>
  <si>
    <t>csv</t>
  </si>
  <si>
    <t>1995 -&gt;</t>
  </si>
  <si>
    <t>Her Majesty's Land Registry</t>
  </si>
  <si>
    <t>https://www.gov.uk/government/statistical-data-sets/price-paid-data-downloads#when-using-or-publishing-our-price-paid-data</t>
  </si>
  <si>
    <t>https://data.gov.uk/dataset/0df55858-524b-40a8-bce5-28828cf79be8/feed-in-tariff-commissioned-installations-statistics</t>
  </si>
  <si>
    <t>Feed in Tariff commissioned installations statistics</t>
  </si>
  <si>
    <t>Cumulative count and installed capacity of all installations deployed via the Feed-in Tariff scheme. Statistics are shown for GB, broken down by technology, size band and data source. From 2018 data will be released every 3 months (Jan, Apr, Jul &amp; Oct). Source agency: Business, Energy and Industrial Strategy Designation: National Statistics Language: English Alternative title: FiT Deployment statistics</t>
  </si>
  <si>
    <t>&gt;830,000</t>
  </si>
  <si>
    <t>.xls / .xlsx</t>
  </si>
  <si>
    <t>March 2014 -&gt;</t>
  </si>
  <si>
    <t>https://www.gov.uk/government/statistical-data-sets/live-tables-on-dwelling-stock-including-vacants</t>
  </si>
  <si>
    <t>Live tables on dwelling stock (including vacants)</t>
  </si>
  <si>
    <t>MHCLG</t>
  </si>
  <si>
    <t>Housing numbers, by tenure, year built, type of accommodation etc, vacant dwellings. Net addition flows.</t>
  </si>
  <si>
    <t>2009-&gt;</t>
  </si>
  <si>
    <t>Each local authority</t>
  </si>
  <si>
    <t>Fuel Poverty Statistics</t>
  </si>
  <si>
    <t xml:space="preserve">These data are sourced from BEIS and give the estimated number and percentage of households in fuel poverty, for each LSOA. </t>
  </si>
  <si>
    <t>https://www.gov.uk/government/statistics/sub-regional-fuel-poverty-data-2018</t>
  </si>
  <si>
    <t>data_year; lsoa_code; lsoa_name; la_code; la_name; region; no_households_estimate; no_fuelpoorhouseholds_estimate; pct_fuelpoorhouseholds_estimate</t>
  </si>
  <si>
    <t>Annual</t>
  </si>
  <si>
    <t>Oct 2008 - Oct 2016</t>
  </si>
  <si>
    <t>Registration rquired. See also: https://epc.opendatacommunities.org/docs/copyright</t>
  </si>
  <si>
    <t>ten of millions</t>
  </si>
  <si>
    <t>Aug 2007 - Oct 2016</t>
  </si>
  <si>
    <t>Conservation Areas</t>
  </si>
  <si>
    <t xml:space="preserve">These data provide the geographical areas that have been designated as conservation areas, together with the name of the area, the local authority and when its designation came into force. </t>
  </si>
  <si>
    <t>Greater London</t>
  </si>
  <si>
    <t>Local Authoriities and GLA</t>
  </si>
  <si>
    <t>Indices of Deprivation</t>
  </si>
  <si>
    <t>data include indices of education, health, income, crime and so forth.</t>
  </si>
  <si>
    <t>Statistics on relative deprivation in small areas in England</t>
  </si>
  <si>
    <t>2012 - 2015</t>
  </si>
  <si>
    <t>ONS / MHCLG</t>
  </si>
  <si>
    <t>https://www.gov.uk/government/collections/english-indices-of-deprivation</t>
  </si>
  <si>
    <t>Open Data</t>
  </si>
  <si>
    <t>.xls / .csv</t>
  </si>
  <si>
    <t>Population &amp; Household Estimates</t>
  </si>
  <si>
    <t>These data come from the ONS and provide estimates of the size of households (number of residents, male/female) from the 2011 Census. Data are aggregated to postcode level.</t>
  </si>
  <si>
    <t>Data are for 2011 Census</t>
  </si>
  <si>
    <t>https://www.ons.gov.uk/census/2011census/2011censusdata/2011censusdatacatalogue/populationandhouseholdestimates</t>
  </si>
  <si>
    <t>Download</t>
  </si>
  <si>
    <t>Opportunity Areas</t>
  </si>
  <si>
    <t>GLA / London Data Store</t>
  </si>
  <si>
    <t>https://data.london.gov.uk/dataset/london-plan-opportunity-areas</t>
  </si>
  <si>
    <t>2015 -&gt;</t>
  </si>
  <si>
    <t>SHP / TAB</t>
  </si>
  <si>
    <t>Information on the name and geographical extent of these areas and when they came into being. Data table also contains web links to further information about the areas. Note: some of the web links no long work.</t>
  </si>
  <si>
    <t>Better Boilers</t>
  </si>
  <si>
    <t>https://www.london.gov.uk/what-we-do/housing-and-land/improving-quality/better-boilers</t>
  </si>
  <si>
    <t>Contains information on addresses where the scheme was utilised, together with the brand and model of boiler. See metadata column.</t>
  </si>
  <si>
    <t>The GLA scheme provided the opportunity for Londoners to receive £400 cashback on the cost of installation of a new high-efficiency boiler. The data table contains information on the address of the installation, fuel type, brand and model of boiler.</t>
  </si>
  <si>
    <t>Boiler Cashback</t>
  </si>
  <si>
    <t>address of the installation, fuel type, brand and model of boile</t>
  </si>
  <si>
    <t>https://www.london.gov.uk/what-we-do/housing-and-land/improving-quality/london-boiler-cashback-scheme</t>
  </si>
  <si>
    <t>Heat Loads</t>
  </si>
  <si>
    <t>Heat Supply</t>
  </si>
  <si>
    <t>Address locations of (mostly) CHP heat generating site in Greater London. Probably incomplete</t>
  </si>
  <si>
    <t>Address, plus some records have output data</t>
  </si>
  <si>
    <t>https://data.london.gov.uk/dataset/london-heat-map</t>
  </si>
  <si>
    <t>.xls</t>
  </si>
  <si>
    <t>Address locations of 'heat demand' used in London Heat Map</t>
  </si>
  <si>
    <t>RE: NEW</t>
  </si>
  <si>
    <t>Data include information from detailed surveys of properties, such as: property age; built form (house, flat etc.); number of rooms; main glazing type; number of shower heads; other carbon dioxide‑relevant details.</t>
  </si>
  <si>
    <t>Database of properties that have been upgraded using GLA grants</t>
  </si>
  <si>
    <t>~16000</t>
  </si>
  <si>
    <t>~230</t>
  </si>
  <si>
    <t>Address, plus some descriptive characteristics, heat demand floor area bands. Pathcy levels of content</t>
  </si>
  <si>
    <t>GML</t>
  </si>
  <si>
    <t>Data on the boundaries of land parcels, for mapping onto Ordnance Survey, Open Street Map etc.</t>
  </si>
  <si>
    <t>HMLR</t>
  </si>
  <si>
    <t>https://www.gov.uk/topic/land-registration/data</t>
  </si>
  <si>
    <t>HMLR Inspire Index Polygon Data</t>
  </si>
  <si>
    <t>HMLR land boundaries</t>
  </si>
  <si>
    <t xml:space="preserve"> Registered freehold land and property in England and Wales. Allows clustering of multiple buildings within a land parcel</t>
  </si>
  <si>
    <t>LiDAR data for England &amp; Wales</t>
  </si>
  <si>
    <t>Environment Agency LiDAR point cloud data</t>
  </si>
  <si>
    <t>725 gigabytes</t>
  </si>
  <si>
    <t>https://data.gov.uk/dataset/977a4ca4-1759-4f26-baa7-b566bd7ca7bf/lidar-point-cloud</t>
  </si>
  <si>
    <t>Environment Agency</t>
  </si>
  <si>
    <t>Open format | Lidar Data Exchange Format (LAZ) v2</t>
  </si>
  <si>
    <t>https://data.gov.uk/dataset/c186e17f-654d-4134-aed7-b3f13469546a/central-government-welsh-ministers-and-local-government-including-property-and-land</t>
  </si>
  <si>
    <t>Data on premises owned/occupied by central and local government departments and agencies</t>
  </si>
  <si>
    <t>Address; geolocation; occupier; tenure; floor area and measurement convention; some building characteristics (sometimes age and last refurbishment; overal activity</t>
  </si>
  <si>
    <t>undated daily</t>
  </si>
  <si>
    <t>Cabinet Office</t>
  </si>
  <si>
    <t>2000-&gt; - although not all data available for all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</si>
</sst>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rgb="FF000000"/>
      <name val="Arial"/>
    </font>
    <font>
      <sz val="11"/>
      <color theme="1"/>
      <name val="Calibri"/>
      <family val="2"/>
      <scheme val="minor"/>
    </font>
    <font>
      <i/>
      <sz val="10"/>
      <color rgb="FF000000"/>
      <name val="Arial"/>
      <family val="2"/>
    </font>
    <font>
      <u/>
      <sz val="10"/>
      <color rgb="FF000000"/>
      <name val="Arial"/>
      <family val="2"/>
    </font>
    <font>
      <sz val="10"/>
      <color rgb="FF000000"/>
      <name val="Arial"/>
      <family val="2"/>
    </font>
    <font>
      <b/>
      <sz val="10"/>
      <color rgb="FF000000"/>
      <name val="Arial"/>
      <family val="2"/>
    </font>
    <font>
      <u/>
      <sz val="10"/>
      <color rgb="FF0563C1"/>
      <name val="Arial"/>
      <family val="2"/>
    </font>
    <font>
      <u/>
      <sz val="10"/>
      <color theme="10"/>
      <name val="Arial"/>
      <family val="2"/>
    </font>
    <font>
      <sz val="10"/>
      <color theme="1"/>
      <name val="Arial"/>
      <family val="2"/>
    </font>
    <font>
      <sz val="10"/>
      <color theme="0"/>
      <name val="Arial"/>
      <family val="2"/>
    </font>
    <font>
      <sz val="10"/>
      <name val="Arial"/>
      <family val="2"/>
    </font>
    <font>
      <sz val="11"/>
      <color theme="1"/>
      <name val="Calibri Light"/>
      <family val="2"/>
    </font>
  </fonts>
  <fills count="6">
    <fill>
      <patternFill patternType="none"/>
    </fill>
    <fill>
      <patternFill patternType="gray125"/>
    </fill>
    <fill>
      <patternFill patternType="solid">
        <fgColor rgb="FFFFFFFF"/>
        <bgColor indexed="64"/>
      </patternFill>
    </fill>
    <fill>
      <patternFill patternType="solid">
        <fgColor rgb="FF5B9BD5"/>
        <bgColor indexed="64"/>
      </patternFill>
    </fill>
    <fill>
      <patternFill patternType="solid">
        <fgColor rgb="FFDEEAF6"/>
        <bgColor indexed="64"/>
      </patternFill>
    </fill>
    <fill>
      <patternFill patternType="solid">
        <fgColor theme="0"/>
        <bgColor indexed="64"/>
      </patternFill>
    </fill>
  </fills>
  <borders count="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7" fillId="0" borderId="0" applyNumberFormat="0" applyFill="0" applyBorder="0" applyAlignment="0" applyProtection="0"/>
    <xf numFmtId="0" fontId="4" fillId="0" borderId="0"/>
    <xf numFmtId="0" fontId="1" fillId="0" borderId="0"/>
  </cellStyleXfs>
  <cellXfs count="64">
    <xf numFmtId="0" fontId="0" fillId="0" borderId="0" xfId="0" applyAlignment="1">
      <alignment wrapText="1"/>
    </xf>
    <xf numFmtId="0" fontId="6" fillId="0" borderId="2" xfId="0" applyFont="1" applyBorder="1" applyAlignment="1">
      <alignment vertical="center" wrapText="1"/>
    </xf>
    <xf numFmtId="0" fontId="4" fillId="0" borderId="0" xfId="0" applyFont="1" applyAlignment="1">
      <alignment wrapText="1"/>
    </xf>
    <xf numFmtId="0" fontId="4" fillId="0" borderId="2" xfId="0" applyFont="1" applyBorder="1" applyAlignment="1">
      <alignment vertical="center" wrapText="1"/>
    </xf>
    <xf numFmtId="0" fontId="4" fillId="0" borderId="2" xfId="2" applyFont="1" applyBorder="1" applyAlignment="1">
      <alignment wrapText="1"/>
    </xf>
    <xf numFmtId="0" fontId="7" fillId="0" borderId="2" xfId="1" applyFont="1" applyFill="1" applyBorder="1" applyAlignment="1">
      <alignment vertical="center" wrapText="1"/>
    </xf>
    <xf numFmtId="0" fontId="8" fillId="0" borderId="2" xfId="3" quotePrefix="1" applyFont="1" applyFill="1" applyBorder="1" applyAlignment="1">
      <alignment horizontal="left" vertical="center" wrapText="1"/>
    </xf>
    <xf numFmtId="0" fontId="4" fillId="0" borderId="2" xfId="3" applyFont="1" applyBorder="1" applyAlignment="1">
      <alignment wrapText="1"/>
    </xf>
    <xf numFmtId="0" fontId="4" fillId="0" borderId="2" xfId="3" quotePrefix="1" applyFont="1" applyBorder="1" applyAlignment="1">
      <alignment horizontal="left" wrapText="1"/>
    </xf>
    <xf numFmtId="0" fontId="7" fillId="0" borderId="2" xfId="1" applyFont="1" applyBorder="1" applyAlignment="1">
      <alignment wrapText="1"/>
    </xf>
    <xf numFmtId="0" fontId="8" fillId="0" borderId="2" xfId="3" applyFont="1" applyFill="1" applyBorder="1" applyAlignment="1">
      <alignment vertical="center" wrapText="1"/>
    </xf>
    <xf numFmtId="0" fontId="8" fillId="0" borderId="2" xfId="3" applyFont="1" applyBorder="1" applyAlignment="1">
      <alignment wrapText="1"/>
    </xf>
    <xf numFmtId="0" fontId="7" fillId="0" borderId="1" xfId="1" applyFont="1" applyFill="1" applyBorder="1" applyAlignment="1">
      <alignment vertical="center" wrapText="1"/>
    </xf>
    <xf numFmtId="0" fontId="8" fillId="0" borderId="0" xfId="3" applyFont="1" applyFill="1" applyBorder="1" applyAlignment="1">
      <alignment vertical="center" wrapText="1"/>
    </xf>
    <xf numFmtId="0" fontId="8" fillId="0" borderId="0" xfId="3" quotePrefix="1" applyFont="1" applyFill="1" applyBorder="1" applyAlignment="1">
      <alignment horizontal="left" vertical="center" wrapText="1"/>
    </xf>
    <xf numFmtId="0" fontId="8" fillId="0" borderId="0" xfId="3" applyFont="1" applyFill="1" applyBorder="1" applyAlignment="1">
      <alignment wrapText="1"/>
    </xf>
    <xf numFmtId="0" fontId="8" fillId="0" borderId="1" xfId="3" applyFont="1" applyFill="1" applyBorder="1" applyAlignment="1">
      <alignment vertical="center" wrapText="1"/>
    </xf>
    <xf numFmtId="0" fontId="4" fillId="0" borderId="0" xfId="3" applyFont="1" applyBorder="1" applyAlignment="1">
      <alignment wrapText="1"/>
    </xf>
    <xf numFmtId="0" fontId="4" fillId="0" borderId="0" xfId="3" quotePrefix="1" applyFont="1" applyBorder="1" applyAlignment="1">
      <alignment horizontal="left" wrapText="1"/>
    </xf>
    <xf numFmtId="0" fontId="8" fillId="0" borderId="0" xfId="3" applyFont="1" applyBorder="1" applyAlignment="1">
      <alignment wrapText="1"/>
    </xf>
    <xf numFmtId="0" fontId="8" fillId="0" borderId="1" xfId="3" applyFont="1" applyBorder="1" applyAlignment="1">
      <alignment wrapText="1"/>
    </xf>
    <xf numFmtId="0" fontId="4" fillId="0" borderId="1" xfId="2" applyFont="1" applyBorder="1" applyAlignment="1">
      <alignment vertical="center" wrapText="1"/>
    </xf>
    <xf numFmtId="0" fontId="2" fillId="0" borderId="2" xfId="0" applyFont="1" applyBorder="1" applyAlignment="1">
      <alignment vertical="center" wrapText="1"/>
    </xf>
    <xf numFmtId="0" fontId="5" fillId="3" borderId="2" xfId="0" applyFont="1" applyFill="1" applyBorder="1" applyAlignment="1">
      <alignment vertical="center" wrapText="1"/>
    </xf>
    <xf numFmtId="0" fontId="3" fillId="0" borderId="2" xfId="0" applyFont="1" applyBorder="1" applyAlignment="1">
      <alignment vertical="center" wrapText="1"/>
    </xf>
    <xf numFmtId="49" fontId="8" fillId="0" borderId="2" xfId="1" applyNumberFormat="1" applyFont="1" applyBorder="1" applyAlignment="1">
      <alignment vertical="center" wrapText="1"/>
    </xf>
    <xf numFmtId="0" fontId="4" fillId="0" borderId="2" xfId="0" applyFont="1" applyBorder="1" applyAlignment="1">
      <alignment wrapText="1"/>
    </xf>
    <xf numFmtId="0" fontId="8" fillId="0" borderId="2" xfId="0" applyFont="1" applyBorder="1" applyAlignment="1">
      <alignment wrapText="1"/>
    </xf>
    <xf numFmtId="0" fontId="5" fillId="0" borderId="2" xfId="0" applyFont="1" applyBorder="1" applyAlignment="1">
      <alignment vertical="center" wrapText="1"/>
    </xf>
    <xf numFmtId="0" fontId="4" fillId="0" borderId="0" xfId="0" applyFont="1" applyAlignment="1">
      <alignment vertical="center" wrapText="1"/>
    </xf>
    <xf numFmtId="0" fontId="5" fillId="0" borderId="1" xfId="0" applyFont="1" applyBorder="1" applyAlignment="1">
      <alignment wrapText="1"/>
    </xf>
    <xf numFmtId="0" fontId="7" fillId="0" borderId="2" xfId="1" applyFont="1" applyBorder="1" applyAlignment="1">
      <alignment vertical="center" wrapText="1"/>
    </xf>
    <xf numFmtId="0" fontId="4" fillId="0" borderId="2" xfId="2" quotePrefix="1" applyFont="1" applyBorder="1" applyAlignment="1">
      <alignment horizontal="left" vertical="center" wrapText="1"/>
    </xf>
    <xf numFmtId="0" fontId="4" fillId="0" borderId="2" xfId="2" quotePrefix="1" applyFont="1" applyFill="1" applyBorder="1" applyAlignment="1">
      <alignment horizontal="left" vertical="center" wrapText="1"/>
    </xf>
    <xf numFmtId="0" fontId="4" fillId="0" borderId="2" xfId="2" applyFont="1" applyBorder="1" applyAlignment="1">
      <alignment vertical="center" wrapText="1"/>
    </xf>
    <xf numFmtId="0" fontId="4" fillId="0" borderId="0" xfId="2" applyFont="1" applyBorder="1" applyAlignment="1">
      <alignment vertical="center" wrapText="1"/>
    </xf>
    <xf numFmtId="0" fontId="9" fillId="0" borderId="0" xfId="2" applyFont="1" applyFill="1" applyBorder="1" applyAlignment="1">
      <alignment wrapText="1"/>
    </xf>
    <xf numFmtId="0" fontId="4" fillId="0" borderId="2" xfId="2" applyFont="1" applyFill="1" applyBorder="1" applyAlignment="1">
      <alignment vertical="center" wrapText="1"/>
    </xf>
    <xf numFmtId="0" fontId="4" fillId="0" borderId="0" xfId="2" applyFont="1" applyFill="1" applyBorder="1" applyAlignment="1">
      <alignment vertical="center" wrapText="1"/>
    </xf>
    <xf numFmtId="0" fontId="4" fillId="0" borderId="0" xfId="2" applyFont="1" applyBorder="1" applyAlignment="1">
      <alignment wrapText="1"/>
    </xf>
    <xf numFmtId="0" fontId="2" fillId="4" borderId="2" xfId="0" applyFont="1" applyFill="1" applyBorder="1" applyAlignment="1">
      <alignment vertical="center" wrapText="1"/>
    </xf>
    <xf numFmtId="0" fontId="2" fillId="0" borderId="1" xfId="0" applyFont="1" applyBorder="1" applyAlignment="1">
      <alignment wrapText="1"/>
    </xf>
    <xf numFmtId="0" fontId="4" fillId="2" borderId="2" xfId="0" applyFont="1" applyFill="1" applyBorder="1" applyAlignment="1">
      <alignment vertical="center" wrapText="1"/>
    </xf>
    <xf numFmtId="0" fontId="4" fillId="0" borderId="1" xfId="0" applyFont="1" applyBorder="1" applyAlignment="1">
      <alignment wrapText="1"/>
    </xf>
    <xf numFmtId="0" fontId="4" fillId="0" borderId="0" xfId="0" applyFont="1" applyBorder="1" applyAlignment="1">
      <alignment wrapText="1"/>
    </xf>
    <xf numFmtId="3" fontId="4" fillId="0" borderId="2" xfId="0" applyNumberFormat="1"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wrapText="1"/>
    </xf>
    <xf numFmtId="0" fontId="4" fillId="0" borderId="2" xfId="0" applyFont="1" applyBorder="1" applyAlignment="1">
      <alignment horizontal="left" vertical="center" wrapText="1"/>
    </xf>
    <xf numFmtId="0" fontId="4" fillId="0" borderId="1" xfId="0" applyFont="1" applyBorder="1" applyAlignment="1">
      <alignment vertical="center" wrapText="1"/>
    </xf>
    <xf numFmtId="0" fontId="4" fillId="0" borderId="1" xfId="2" applyFont="1" applyBorder="1" applyAlignment="1">
      <alignment wrapText="1"/>
    </xf>
    <xf numFmtId="0" fontId="4" fillId="5" borderId="0" xfId="2" applyFont="1" applyFill="1" applyBorder="1" applyAlignment="1">
      <alignment wrapText="1"/>
    </xf>
    <xf numFmtId="0" fontId="5" fillId="0" borderId="0" xfId="0" applyFont="1" applyBorder="1" applyAlignment="1">
      <alignment wrapText="1"/>
    </xf>
    <xf numFmtId="0" fontId="5" fillId="0" borderId="0" xfId="0" applyFont="1" applyAlignment="1">
      <alignment wrapText="1"/>
    </xf>
    <xf numFmtId="0" fontId="2" fillId="0" borderId="0" xfId="0" applyFont="1" applyBorder="1" applyAlignment="1">
      <alignment wrapText="1"/>
    </xf>
    <xf numFmtId="0" fontId="2" fillId="0" borderId="0" xfId="0" applyFont="1" applyAlignment="1">
      <alignment wrapText="1"/>
    </xf>
    <xf numFmtId="0" fontId="10" fillId="0" borderId="2" xfId="0" applyFont="1" applyBorder="1" applyAlignment="1">
      <alignment wrapText="1"/>
    </xf>
    <xf numFmtId="0" fontId="10" fillId="0" borderId="2" xfId="0" applyFont="1" applyBorder="1" applyAlignment="1">
      <alignment horizontal="left" vertical="center" wrapText="1" indent="1"/>
    </xf>
    <xf numFmtId="0" fontId="8" fillId="0" borderId="2" xfId="3" applyFont="1" applyBorder="1" applyAlignment="1">
      <alignment vertical="center"/>
    </xf>
    <xf numFmtId="0" fontId="8" fillId="0" borderId="2" xfId="3" applyFont="1" applyBorder="1" applyAlignment="1">
      <alignment vertical="center" wrapText="1"/>
    </xf>
    <xf numFmtId="0" fontId="4" fillId="0" borderId="2" xfId="0" quotePrefix="1" applyFont="1" applyBorder="1" applyAlignment="1">
      <alignment horizontal="left" vertical="center" wrapText="1"/>
    </xf>
    <xf numFmtId="0" fontId="4" fillId="0" borderId="0" xfId="2" quotePrefix="1" applyFont="1" applyBorder="1" applyAlignment="1">
      <alignment horizontal="left" vertical="center" wrapText="1"/>
    </xf>
    <xf numFmtId="0" fontId="4" fillId="0" borderId="1" xfId="2" applyFont="1" applyFill="1" applyBorder="1" applyAlignment="1">
      <alignment vertical="center" wrapText="1"/>
    </xf>
    <xf numFmtId="0" fontId="11" fillId="0" borderId="0" xfId="0" applyFont="1" applyAlignment="1">
      <alignment vertical="center"/>
    </xf>
  </cellXfs>
  <cellStyles count="4">
    <cellStyle name="Hyperlink"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efitsmarthomes.org/" TargetMode="External"/><Relationship Id="rId13" Type="http://schemas.openxmlformats.org/officeDocument/2006/relationships/hyperlink" Target="https://discover.ukdataservice.ac.uk/catalogue/?sn=7876" TargetMode="External"/><Relationship Id="rId18" Type="http://schemas.openxmlformats.org/officeDocument/2006/relationships/hyperlink" Target="https://discover.ukdataservice.ac.uk/catalogue/?sn=7883" TargetMode="External"/><Relationship Id="rId26" Type="http://schemas.openxmlformats.org/officeDocument/2006/relationships/printerSettings" Target="../printerSettings/printerSettings1.bin"/><Relationship Id="rId3" Type="http://schemas.openxmlformats.org/officeDocument/2006/relationships/hyperlink" Target="https://discover.ukdataservice.ac.uk/catalogue/?sn=8122" TargetMode="External"/><Relationship Id="rId21" Type="http://schemas.openxmlformats.org/officeDocument/2006/relationships/hyperlink" Target="http://www.issp.org/page.php?pageId=4" TargetMode="External"/><Relationship Id="rId7" Type="http://schemas.openxmlformats.org/officeDocument/2006/relationships/hyperlink" Target="https://discover.ukdataservice.ac.uk/catalogue/?sn=852366" TargetMode="External"/><Relationship Id="rId12" Type="http://schemas.openxmlformats.org/officeDocument/2006/relationships/hyperlink" Target="https://www.gov.uk/government/publications/green-deal-customer-journey-survey-summary-report-quantitative-survey-wave-5" TargetMode="External"/><Relationship Id="rId17" Type="http://schemas.openxmlformats.org/officeDocument/2006/relationships/hyperlink" Target="https://discover.ukdataservice.ac.uk/catalogue/?sn=5357" TargetMode="External"/><Relationship Id="rId25" Type="http://schemas.openxmlformats.org/officeDocument/2006/relationships/hyperlink" Target="https://discover.ukdataservice.ac.uk/catalogue/?sn=6894" TargetMode="External"/><Relationship Id="rId2" Type="http://schemas.openxmlformats.org/officeDocument/2006/relationships/hyperlink" Target="https://www.gov.uk/government/organisations/department-of-energy-climate-change/series/national-energy-efficiency-data-need-framework." TargetMode="External"/><Relationship Id="rId16" Type="http://schemas.openxmlformats.org/officeDocument/2006/relationships/hyperlink" Target="https://discover.ukdataservice.ac.uk/catalogue/?sn=6581" TargetMode="External"/><Relationship Id="rId20" Type="http://schemas.openxmlformats.org/officeDocument/2006/relationships/hyperlink" Target="https://discover.ukdataservice.ac.uk/catalogue/?sn=68002" TargetMode="External"/><Relationship Id="rId1" Type="http://schemas.openxmlformats.org/officeDocument/2006/relationships/hyperlink" Target="https://www.gov.uk/government/publications/early-findings-demand-side-management" TargetMode="External"/><Relationship Id="rId6" Type="http://schemas.openxmlformats.org/officeDocument/2006/relationships/hyperlink" Target="https://discover.ukdataservice.ac.uk/catalogue/?sn=8129" TargetMode="External"/><Relationship Id="rId11" Type="http://schemas.openxmlformats.org/officeDocument/2006/relationships/hyperlink" Target="https://www.gov.uk/government/publications/building-energy-efficiency-survey-bees" TargetMode="External"/><Relationship Id="rId24" Type="http://schemas.openxmlformats.org/officeDocument/2006/relationships/hyperlink" Target="https://discover.ukdataservice.ac.uk/catalogue/?sn=8206" TargetMode="External"/><Relationship Id="rId5" Type="http://schemas.openxmlformats.org/officeDocument/2006/relationships/hyperlink" Target="http://www.energy.soton.ac.uk/the-role-of-community-based-initiatives-in-energy-saving/" TargetMode="External"/><Relationship Id="rId15" Type="http://schemas.openxmlformats.org/officeDocument/2006/relationships/hyperlink" Target="https://discover.ukdataservice.ac.uk/catalogue/?sn=5714" TargetMode="External"/><Relationship Id="rId23" Type="http://schemas.openxmlformats.org/officeDocument/2006/relationships/hyperlink" Target="https://discover.ukdataservice.ac.uk/catalogue/?sn=8167" TargetMode="External"/><Relationship Id="rId10" Type="http://schemas.openxmlformats.org/officeDocument/2006/relationships/hyperlink" Target="https://www.gov.uk/government/collections/public-attitudes-tracking-survey" TargetMode="External"/><Relationship Id="rId19" Type="http://schemas.openxmlformats.org/officeDocument/2006/relationships/hyperlink" Target="http://www.gesis.org/en/services/data-analysis/survey-data/rdc-international-survey-programs/european-values-study/" TargetMode="External"/><Relationship Id="rId4" Type="http://schemas.openxmlformats.org/officeDocument/2006/relationships/hyperlink" Target="http://www.energy.soton.ac.uk/save-project-household-recruitment-begins/" TargetMode="External"/><Relationship Id="rId9" Type="http://schemas.openxmlformats.org/officeDocument/2006/relationships/hyperlink" Target="https://discover.ukdataservice.ac.uk/catalogue/?sn=7955" TargetMode="External"/><Relationship Id="rId14" Type="http://schemas.openxmlformats.org/officeDocument/2006/relationships/hyperlink" Target="https://discover.ukdataservice.ac.uk/catalogue/?sn=852221" TargetMode="External"/><Relationship Id="rId22" Type="http://schemas.openxmlformats.org/officeDocument/2006/relationships/hyperlink" Target="https://discover.ukdataservice.ac.uk/series/?sn=200004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3"/>
  <sheetViews>
    <sheetView tabSelected="1" workbookViewId="0">
      <pane ySplit="1" topLeftCell="A2" activePane="bottomLeft" state="frozen"/>
      <selection pane="bottomLeft" activeCell="D4" sqref="D4"/>
    </sheetView>
  </sheetViews>
  <sheetFormatPr defaultColWidth="9.85546875" defaultRowHeight="12.75" x14ac:dyDescent="0.2"/>
  <cols>
    <col min="1" max="1" width="9.85546875" style="26"/>
    <col min="2" max="2" width="19.7109375" style="26" customWidth="1"/>
    <col min="3" max="3" width="17.85546875" style="26" customWidth="1"/>
    <col min="4" max="5" width="45.5703125" style="26" customWidth="1"/>
    <col min="6" max="6" width="17.42578125" style="26" customWidth="1"/>
    <col min="7" max="8" width="21.5703125" style="26" customWidth="1"/>
    <col min="9" max="9" width="21.42578125" style="26" customWidth="1"/>
    <col min="10" max="10" width="25.140625" style="26" customWidth="1"/>
    <col min="11" max="12" width="23.5703125" style="26" customWidth="1"/>
    <col min="13" max="13" width="27" style="26" customWidth="1"/>
    <col min="14" max="14" width="36.7109375" style="26" customWidth="1"/>
    <col min="15" max="15" width="9.85546875" style="43"/>
    <col min="16" max="21" width="9.85546875" style="44"/>
    <col min="22" max="16384" width="9.85546875" style="2"/>
  </cols>
  <sheetData>
    <row r="1" spans="1:21" s="53" customFormat="1" ht="38.25" x14ac:dyDescent="0.2">
      <c r="A1" s="23" t="s">
        <v>815</v>
      </c>
      <c r="B1" s="23" t="s">
        <v>0</v>
      </c>
      <c r="C1" s="23" t="s">
        <v>1</v>
      </c>
      <c r="D1" s="23" t="s">
        <v>2</v>
      </c>
      <c r="E1" s="23" t="s">
        <v>3</v>
      </c>
      <c r="F1" s="23" t="s">
        <v>4</v>
      </c>
      <c r="G1" s="23" t="s">
        <v>5</v>
      </c>
      <c r="H1" s="23" t="s">
        <v>6</v>
      </c>
      <c r="I1" s="23" t="s">
        <v>7</v>
      </c>
      <c r="J1" s="23" t="s">
        <v>8</v>
      </c>
      <c r="K1" s="23" t="s">
        <v>9</v>
      </c>
      <c r="L1" s="23" t="s">
        <v>10</v>
      </c>
      <c r="M1" s="23" t="s">
        <v>11</v>
      </c>
      <c r="N1" s="23" t="s">
        <v>12</v>
      </c>
      <c r="O1" s="30"/>
      <c r="P1" s="52"/>
      <c r="Q1" s="52"/>
      <c r="R1" s="52"/>
      <c r="S1" s="52"/>
      <c r="T1" s="52"/>
      <c r="U1" s="52"/>
    </row>
    <row r="2" spans="1:21" s="55" customFormat="1" ht="63.75" x14ac:dyDescent="0.2">
      <c r="A2" s="40" t="s">
        <v>13</v>
      </c>
      <c r="B2" s="40" t="s">
        <v>14</v>
      </c>
      <c r="C2" s="40" t="s">
        <v>15</v>
      </c>
      <c r="D2" s="40" t="s">
        <v>16</v>
      </c>
      <c r="E2" s="40" t="s">
        <v>17</v>
      </c>
      <c r="F2" s="40" t="s">
        <v>18</v>
      </c>
      <c r="G2" s="40" t="s">
        <v>19</v>
      </c>
      <c r="H2" s="40" t="s">
        <v>20</v>
      </c>
      <c r="I2" s="40" t="s">
        <v>21</v>
      </c>
      <c r="J2" s="40" t="s">
        <v>22</v>
      </c>
      <c r="K2" s="40" t="s">
        <v>23</v>
      </c>
      <c r="L2" s="40" t="s">
        <v>24</v>
      </c>
      <c r="M2" s="40" t="s">
        <v>25</v>
      </c>
      <c r="N2" s="40" t="s">
        <v>26</v>
      </c>
      <c r="O2" s="41"/>
      <c r="P2" s="54"/>
      <c r="Q2" s="54"/>
      <c r="R2" s="54"/>
      <c r="S2" s="54"/>
      <c r="T2" s="54"/>
      <c r="U2" s="54"/>
    </row>
    <row r="3" spans="1:21" ht="102" x14ac:dyDescent="0.2">
      <c r="A3" s="3">
        <v>1</v>
      </c>
      <c r="B3" s="42" t="s">
        <v>27</v>
      </c>
      <c r="C3" s="42" t="s">
        <v>28</v>
      </c>
      <c r="D3" s="3" t="s">
        <v>29</v>
      </c>
      <c r="E3" s="3" t="s">
        <v>30</v>
      </c>
      <c r="F3" s="3" t="s">
        <v>31</v>
      </c>
      <c r="G3" s="3" t="s">
        <v>32</v>
      </c>
      <c r="H3" s="3" t="s">
        <v>767</v>
      </c>
      <c r="I3" s="3" t="s">
        <v>33</v>
      </c>
      <c r="J3" s="3" t="s">
        <v>34</v>
      </c>
      <c r="K3" s="3" t="s">
        <v>35</v>
      </c>
      <c r="L3" s="3" t="s">
        <v>768</v>
      </c>
      <c r="M3" s="3" t="s">
        <v>769</v>
      </c>
      <c r="N3" s="3" t="s">
        <v>36</v>
      </c>
    </row>
    <row r="4" spans="1:21" ht="102" x14ac:dyDescent="0.2">
      <c r="A4" s="3">
        <v>2</v>
      </c>
      <c r="B4" s="3" t="s">
        <v>770</v>
      </c>
      <c r="C4" s="3" t="s">
        <v>37</v>
      </c>
      <c r="D4" s="26" t="s">
        <v>773</v>
      </c>
      <c r="E4" s="3" t="s">
        <v>774</v>
      </c>
      <c r="F4" s="3" t="s">
        <v>38</v>
      </c>
      <c r="G4" s="3" t="s">
        <v>39</v>
      </c>
      <c r="H4" s="3" t="s">
        <v>771</v>
      </c>
      <c r="I4" s="3" t="s">
        <v>1125</v>
      </c>
      <c r="J4" s="3" t="s">
        <v>40</v>
      </c>
      <c r="K4" s="31" t="s">
        <v>41</v>
      </c>
      <c r="L4" s="3" t="s">
        <v>772</v>
      </c>
      <c r="M4" s="3" t="s">
        <v>41</v>
      </c>
      <c r="N4" s="3" t="s">
        <v>775</v>
      </c>
    </row>
    <row r="5" spans="1:21" ht="191.25" x14ac:dyDescent="0.2">
      <c r="A5" s="3">
        <v>3</v>
      </c>
      <c r="B5" s="3" t="s">
        <v>43</v>
      </c>
      <c r="C5" s="3" t="s">
        <v>44</v>
      </c>
      <c r="D5" s="3" t="s">
        <v>45</v>
      </c>
      <c r="E5" s="22" t="s">
        <v>46</v>
      </c>
      <c r="F5" s="3" t="s">
        <v>47</v>
      </c>
      <c r="G5" s="3" t="s">
        <v>48</v>
      </c>
      <c r="H5" s="3" t="s">
        <v>796</v>
      </c>
      <c r="I5" s="3" t="s">
        <v>49</v>
      </c>
      <c r="J5" s="3" t="s">
        <v>50</v>
      </c>
      <c r="K5" s="3" t="s">
        <v>51</v>
      </c>
      <c r="L5" s="3" t="s">
        <v>52</v>
      </c>
      <c r="M5" s="24" t="str">
        <f>HYPERLINK("http://discover.ukdataservice.ac.uk/series/?sn=200010","http://discover.ukdataservice.ac.uk/series/?sn=200010")</f>
        <v>http://discover.ukdataservice.ac.uk/series/?sn=200010</v>
      </c>
      <c r="N5" s="3"/>
    </row>
    <row r="6" spans="1:21" ht="51" x14ac:dyDescent="0.2">
      <c r="A6" s="3">
        <v>4</v>
      </c>
      <c r="B6" s="3" t="s">
        <v>53</v>
      </c>
      <c r="C6" s="3" t="s">
        <v>54</v>
      </c>
      <c r="D6" s="3" t="s">
        <v>55</v>
      </c>
      <c r="E6" s="3" t="s">
        <v>56</v>
      </c>
      <c r="F6" s="3" t="s">
        <v>57</v>
      </c>
      <c r="G6" s="3" t="s">
        <v>48</v>
      </c>
      <c r="H6" s="3" t="s">
        <v>707</v>
      </c>
      <c r="I6" s="3" t="s">
        <v>59</v>
      </c>
      <c r="J6" s="3" t="s">
        <v>50</v>
      </c>
      <c r="K6" s="3" t="s">
        <v>60</v>
      </c>
      <c r="L6" s="3" t="s">
        <v>52</v>
      </c>
      <c r="M6" s="3" t="s">
        <v>60</v>
      </c>
      <c r="N6" s="3"/>
    </row>
    <row r="7" spans="1:21" ht="140.25" x14ac:dyDescent="0.2">
      <c r="A7" s="3">
        <v>5</v>
      </c>
      <c r="B7" s="3" t="s">
        <v>61</v>
      </c>
      <c r="C7" s="3" t="s">
        <v>62</v>
      </c>
      <c r="D7" s="3" t="s">
        <v>63</v>
      </c>
      <c r="E7" s="3" t="s">
        <v>64</v>
      </c>
      <c r="F7" s="3" t="s">
        <v>57</v>
      </c>
      <c r="G7" s="3" t="s">
        <v>48</v>
      </c>
      <c r="H7" s="3" t="s">
        <v>58</v>
      </c>
      <c r="I7" s="3" t="s">
        <v>65</v>
      </c>
      <c r="J7" s="3" t="s">
        <v>50</v>
      </c>
      <c r="K7" s="3" t="s">
        <v>60</v>
      </c>
      <c r="L7" s="3" t="s">
        <v>52</v>
      </c>
      <c r="M7" s="3" t="s">
        <v>60</v>
      </c>
      <c r="N7" s="3"/>
    </row>
    <row r="8" spans="1:21" ht="102" x14ac:dyDescent="0.2">
      <c r="A8" s="3">
        <v>6</v>
      </c>
      <c r="B8" s="3" t="s">
        <v>66</v>
      </c>
      <c r="C8" s="3" t="s">
        <v>67</v>
      </c>
      <c r="D8" s="3" t="s">
        <v>68</v>
      </c>
      <c r="E8" s="3" t="s">
        <v>69</v>
      </c>
      <c r="F8" s="3" t="s">
        <v>70</v>
      </c>
      <c r="G8" s="3" t="s">
        <v>71</v>
      </c>
      <c r="H8" s="3" t="s">
        <v>72</v>
      </c>
      <c r="I8" s="3" t="s">
        <v>73</v>
      </c>
      <c r="J8" s="3" t="s">
        <v>74</v>
      </c>
      <c r="K8" s="24" t="str">
        <f>HYPERLINK("http://www.scotland.gov.uk/Topics/Statistics/SHCS","http://www.scotland.gov.uk/Topics/Statistics/SHCS")</f>
        <v>http://www.scotland.gov.uk/Topics/Statistics/SHCS</v>
      </c>
      <c r="L8" s="3" t="s">
        <v>75</v>
      </c>
      <c r="M8" s="24" t="str">
        <f>HYPERLINK("http://www.scotland.gov.uk/Topics/Statistics/SHCS","http://www.scotland.gov.uk/Topics/Statistics/SHCS")</f>
        <v>http://www.scotland.gov.uk/Topics/Statistics/SHCS</v>
      </c>
      <c r="N8" s="3"/>
    </row>
    <row r="9" spans="1:21" ht="51" x14ac:dyDescent="0.2">
      <c r="A9" s="3">
        <v>7</v>
      </c>
      <c r="B9" s="3" t="s">
        <v>76</v>
      </c>
      <c r="C9" s="3" t="s">
        <v>77</v>
      </c>
      <c r="D9" s="3" t="s">
        <v>78</v>
      </c>
      <c r="E9" s="22" t="s">
        <v>79</v>
      </c>
      <c r="F9" s="3" t="s">
        <v>80</v>
      </c>
      <c r="G9" s="3" t="s">
        <v>81</v>
      </c>
      <c r="H9" s="3" t="s">
        <v>42</v>
      </c>
      <c r="I9" s="3" t="s">
        <v>82</v>
      </c>
      <c r="J9" s="3" t="s">
        <v>83</v>
      </c>
      <c r="K9" s="3" t="s">
        <v>84</v>
      </c>
      <c r="L9" s="3" t="s">
        <v>42</v>
      </c>
      <c r="M9" s="3"/>
      <c r="N9" s="3" t="s">
        <v>776</v>
      </c>
    </row>
    <row r="10" spans="1:21" ht="63.75" x14ac:dyDescent="0.2">
      <c r="A10" s="3">
        <v>8</v>
      </c>
      <c r="B10" s="3" t="s">
        <v>85</v>
      </c>
      <c r="C10" s="3"/>
      <c r="D10" s="3" t="s">
        <v>87</v>
      </c>
      <c r="E10" s="3" t="s">
        <v>88</v>
      </c>
      <c r="F10" s="3"/>
      <c r="G10" s="3" t="s">
        <v>48</v>
      </c>
      <c r="H10" s="3" t="s">
        <v>89</v>
      </c>
      <c r="I10" s="3" t="s">
        <v>90</v>
      </c>
      <c r="J10" s="3" t="s">
        <v>40</v>
      </c>
      <c r="K10" s="24" t="str">
        <f>HYPERLINK("https://www.gov.uk/government/organisations/department-of-energy-climate-change/series/fuel-poverty-statistics","https://www.gov.uk/government/organisations/department-of-energy-climate-change/series/fuel-poverty-statistics")</f>
        <v>https://www.gov.uk/government/organisations/department-of-energy-climate-change/series/fuel-poverty-statistics</v>
      </c>
      <c r="L10" s="3" t="s">
        <v>91</v>
      </c>
      <c r="M10" s="24" t="str">
        <f>HYPERLINK("https://www.gov.uk/government/organisations/department-of-energy-climate-change/series/fuel-poverty-statistics","https://www.gov.uk/government/organisations/department-of-energy-climate-change/series/fuel-poverty-statistics")</f>
        <v>https://www.gov.uk/government/organisations/department-of-energy-climate-change/series/fuel-poverty-statistics</v>
      </c>
      <c r="N10" s="3" t="s">
        <v>42</v>
      </c>
    </row>
    <row r="11" spans="1:21" ht="102" x14ac:dyDescent="0.2">
      <c r="A11" s="3">
        <v>9</v>
      </c>
      <c r="B11" s="3" t="s">
        <v>92</v>
      </c>
      <c r="C11" s="3" t="s">
        <v>93</v>
      </c>
      <c r="D11" s="3" t="s">
        <v>94</v>
      </c>
      <c r="E11" s="3"/>
      <c r="F11" s="3">
        <v>70</v>
      </c>
      <c r="G11" s="3"/>
      <c r="H11" s="3" t="s">
        <v>95</v>
      </c>
      <c r="I11" s="3" t="s">
        <v>96</v>
      </c>
      <c r="J11" s="3" t="s">
        <v>40</v>
      </c>
      <c r="K11" s="24" t="str">
        <f>HYPERLINK("https://www.gov.uk/government/publications/domestic-energy-use-study","https://www.gov.uk/government/publications/domestic-energy-use-study")</f>
        <v>https://www.gov.uk/government/publications/domestic-energy-use-study</v>
      </c>
      <c r="L11" s="3" t="s">
        <v>97</v>
      </c>
      <c r="M11" s="3" t="s">
        <v>98</v>
      </c>
      <c r="N11" s="3" t="s">
        <v>99</v>
      </c>
    </row>
    <row r="12" spans="1:21" ht="165.75" x14ac:dyDescent="0.2">
      <c r="A12" s="3">
        <v>10</v>
      </c>
      <c r="B12" s="3" t="s">
        <v>100</v>
      </c>
      <c r="C12" s="3" t="s">
        <v>101</v>
      </c>
      <c r="D12" s="26" t="s">
        <v>1009</v>
      </c>
      <c r="E12" s="3" t="s">
        <v>777</v>
      </c>
      <c r="F12" s="3" t="s">
        <v>778</v>
      </c>
      <c r="G12" s="3" t="s">
        <v>48</v>
      </c>
      <c r="H12" s="3" t="s">
        <v>782</v>
      </c>
      <c r="I12" s="3" t="s">
        <v>278</v>
      </c>
      <c r="J12" s="3" t="s">
        <v>40</v>
      </c>
      <c r="K12" s="3" t="s">
        <v>779</v>
      </c>
      <c r="L12" s="25" t="s">
        <v>781</v>
      </c>
      <c r="M12" s="3" t="s">
        <v>780</v>
      </c>
      <c r="N12" s="3" t="s">
        <v>783</v>
      </c>
    </row>
    <row r="13" spans="1:21" ht="76.5" x14ac:dyDescent="0.2">
      <c r="A13" s="3">
        <v>11</v>
      </c>
      <c r="B13" s="3" t="s">
        <v>103</v>
      </c>
      <c r="C13" s="3" t="s">
        <v>104</v>
      </c>
      <c r="D13" s="3" t="s">
        <v>105</v>
      </c>
      <c r="E13" s="3" t="s">
        <v>784</v>
      </c>
      <c r="F13" s="45">
        <v>1352</v>
      </c>
      <c r="G13" s="3" t="s">
        <v>39</v>
      </c>
      <c r="H13" s="3" t="s">
        <v>95</v>
      </c>
      <c r="I13" s="3"/>
      <c r="J13" s="3" t="s">
        <v>40</v>
      </c>
      <c r="K13" s="24" t="str">
        <f>HYPERLINK("https://www.gov.uk/government/uploads/system/uploads/attachment_data/file/49750/Green_Deal_segmentation_-_research_report.pdf","https://www.gov.uk/government/uploads/system/uploads/attachment_data/file/49750/Green_Deal_segmentation_-_research_report.pdf")</f>
        <v>https://www.gov.uk/government/uploads/system/uploads/attachment_data/file/49750/Green_Deal_segmentation_-_research_report.pdf</v>
      </c>
      <c r="L13" s="3" t="s">
        <v>97</v>
      </c>
      <c r="M13" s="3"/>
      <c r="N13" s="3"/>
    </row>
    <row r="14" spans="1:21" ht="63.75" x14ac:dyDescent="0.2">
      <c r="A14" s="3">
        <v>12</v>
      </c>
      <c r="B14" s="3" t="s">
        <v>106</v>
      </c>
      <c r="C14" s="3" t="s">
        <v>107</v>
      </c>
      <c r="D14" s="3" t="s">
        <v>108</v>
      </c>
      <c r="E14" s="3" t="s">
        <v>109</v>
      </c>
      <c r="F14" s="3"/>
      <c r="G14" s="3" t="s">
        <v>39</v>
      </c>
      <c r="H14" s="3" t="s">
        <v>95</v>
      </c>
      <c r="I14" s="3">
        <v>2012</v>
      </c>
      <c r="J14" s="3" t="s">
        <v>40</v>
      </c>
      <c r="K14" s="24" t="str">
        <f>HYPERLINK("https://www.gov.uk/government/uploads/system/uploads/attachment_data/file/191541/More_efficient_heating_report_2204.pdf","https://www.gov.uk/government/uploads/system/uploads/attachment_data/file/191541/More_efficient_heating_report_2204.pdf")</f>
        <v>https://www.gov.uk/government/uploads/system/uploads/attachment_data/file/191541/More_efficient_heating_report_2204.pdf</v>
      </c>
      <c r="L14" s="3" t="s">
        <v>97</v>
      </c>
      <c r="M14" s="24" t="str">
        <f>HYPERLINK("https://www.gov.uk/government/uploads/system/uploads/attachment_data/file/191541/More_efficient_heating_report_2204.pdf","https://www.gov.uk/government/uploads/system/uploads/attachment_data/file/191541/More_efficient_heating_report_2204.pdf")</f>
        <v>https://www.gov.uk/government/uploads/system/uploads/attachment_data/file/191541/More_efficient_heating_report_2204.pdf</v>
      </c>
      <c r="N14" s="3"/>
    </row>
    <row r="15" spans="1:21" ht="51" x14ac:dyDescent="0.2">
      <c r="A15" s="3">
        <v>13</v>
      </c>
      <c r="B15" s="3" t="s">
        <v>110</v>
      </c>
      <c r="C15" s="3" t="s">
        <v>111</v>
      </c>
      <c r="D15" s="3" t="s">
        <v>112</v>
      </c>
      <c r="E15" s="3"/>
      <c r="F15" s="3"/>
      <c r="G15" s="3" t="s">
        <v>39</v>
      </c>
      <c r="H15" s="3" t="s">
        <v>113</v>
      </c>
      <c r="I15" s="3"/>
      <c r="J15" s="3" t="s">
        <v>114</v>
      </c>
      <c r="K15" s="24" t="str">
        <f>HYPERLINK("http://www.consumerfocus.org.uk/files/2012/06/Whats-in-it-for-me-IA.pdf","http://www.consumerfocus.org.uk/files/2012/06/Whats-in-it-for-me-IA.pdf")</f>
        <v>http://www.consumerfocus.org.uk/files/2012/06/Whats-in-it-for-me-IA.pdf</v>
      </c>
      <c r="L15" s="3" t="s">
        <v>115</v>
      </c>
      <c r="M15" s="3"/>
      <c r="N15" s="3"/>
    </row>
    <row r="16" spans="1:21" ht="89.25" x14ac:dyDescent="0.2">
      <c r="A16" s="3">
        <v>14</v>
      </c>
      <c r="B16" s="3" t="s">
        <v>116</v>
      </c>
      <c r="C16" s="3" t="s">
        <v>117</v>
      </c>
      <c r="D16" s="3" t="s">
        <v>118</v>
      </c>
      <c r="E16" s="3" t="s">
        <v>119</v>
      </c>
      <c r="F16" s="45">
        <v>14000</v>
      </c>
      <c r="G16" s="3" t="s">
        <v>120</v>
      </c>
      <c r="H16" s="3" t="s">
        <v>121</v>
      </c>
      <c r="I16" s="3"/>
      <c r="J16" s="3" t="s">
        <v>122</v>
      </c>
      <c r="K16" s="24" t="str">
        <f>HYPERLINK("http://www.networkrevolution.co.uk/industryzone/projectlibrary","http://www.networkrevolution.co.uk/industryzone/projectlibrary")</f>
        <v>http://www.networkrevolution.co.uk/industryzone/projectlibrary</v>
      </c>
      <c r="L16" s="3" t="s">
        <v>97</v>
      </c>
      <c r="M16" s="3" t="s">
        <v>123</v>
      </c>
      <c r="N16" s="46"/>
    </row>
    <row r="17" spans="1:14" ht="25.5" x14ac:dyDescent="0.2">
      <c r="A17" s="3">
        <v>15</v>
      </c>
      <c r="B17" s="3" t="s">
        <v>124</v>
      </c>
      <c r="C17" s="3"/>
      <c r="D17" s="3" t="s">
        <v>125</v>
      </c>
      <c r="E17" s="3"/>
      <c r="F17" s="3"/>
      <c r="G17" s="3"/>
      <c r="H17" s="3" t="s">
        <v>102</v>
      </c>
      <c r="I17" s="3"/>
      <c r="J17" s="3" t="s">
        <v>126</v>
      </c>
      <c r="K17" s="24" t="str">
        <f>HYPERLINK("http://www.sustainabilityfirst.org.uk/gbelec.html","http://www.sustainabilityfirst.org.uk/gbelec.html")</f>
        <v>http://www.sustainabilityfirst.org.uk/gbelec.html</v>
      </c>
      <c r="L17" s="3" t="s">
        <v>97</v>
      </c>
      <c r="M17" s="3"/>
      <c r="N17" s="3"/>
    </row>
    <row r="18" spans="1:14" ht="51" x14ac:dyDescent="0.2">
      <c r="A18" s="3">
        <v>16</v>
      </c>
      <c r="B18" s="3" t="s">
        <v>127</v>
      </c>
      <c r="C18" s="3" t="s">
        <v>128</v>
      </c>
      <c r="D18" s="3" t="s">
        <v>129</v>
      </c>
      <c r="E18" s="3" t="s">
        <v>130</v>
      </c>
      <c r="F18" s="3" t="s">
        <v>1062</v>
      </c>
      <c r="G18" s="3" t="s">
        <v>259</v>
      </c>
      <c r="H18" s="60" t="s">
        <v>1015</v>
      </c>
      <c r="I18" s="3" t="s">
        <v>1060</v>
      </c>
      <c r="J18" s="3" t="s">
        <v>131</v>
      </c>
      <c r="K18" s="3" t="s">
        <v>1012</v>
      </c>
      <c r="L18" s="3" t="s">
        <v>1061</v>
      </c>
      <c r="M18" s="3"/>
      <c r="N18" s="3"/>
    </row>
    <row r="19" spans="1:14" ht="25.5" x14ac:dyDescent="0.2">
      <c r="A19" s="3">
        <v>18</v>
      </c>
      <c r="B19" s="3" t="s">
        <v>133</v>
      </c>
      <c r="C19" s="3" t="s">
        <v>134</v>
      </c>
      <c r="D19" s="3" t="s">
        <v>135</v>
      </c>
      <c r="E19" s="3"/>
      <c r="F19" s="3"/>
      <c r="G19" s="3"/>
      <c r="H19" s="3"/>
      <c r="I19" s="3"/>
      <c r="J19" s="3" t="s">
        <v>136</v>
      </c>
      <c r="K19" s="24" t="str">
        <f>HYPERLINK("https://www.iser.essex.ac.uk/bhps/acquiring-the-data","https://www.iser.essex.ac.uk/bhps/acquiring-the-data")</f>
        <v>https://www.iser.essex.ac.uk/bhps/acquiring-the-data</v>
      </c>
      <c r="L19" s="3" t="s">
        <v>137</v>
      </c>
      <c r="M19" s="3" t="s">
        <v>138</v>
      </c>
      <c r="N19" s="3"/>
    </row>
    <row r="20" spans="1:14" ht="89.25" x14ac:dyDescent="0.2">
      <c r="A20" s="3">
        <v>19</v>
      </c>
      <c r="B20" s="3" t="s">
        <v>139</v>
      </c>
      <c r="C20" s="3" t="s">
        <v>140</v>
      </c>
      <c r="D20" s="3" t="s">
        <v>141</v>
      </c>
      <c r="E20" s="3" t="s">
        <v>142</v>
      </c>
      <c r="F20" s="3" t="s">
        <v>143</v>
      </c>
      <c r="G20" s="3"/>
      <c r="H20" s="3" t="s">
        <v>144</v>
      </c>
      <c r="I20" s="3"/>
      <c r="J20" s="3" t="s">
        <v>145</v>
      </c>
      <c r="K20" s="3" t="s">
        <v>146</v>
      </c>
      <c r="L20" s="3" t="s">
        <v>785</v>
      </c>
      <c r="M20" s="3" t="s">
        <v>146</v>
      </c>
      <c r="N20" s="3"/>
    </row>
    <row r="21" spans="1:14" ht="89.25" x14ac:dyDescent="0.2">
      <c r="A21" s="3">
        <v>20</v>
      </c>
      <c r="B21" s="3" t="s">
        <v>147</v>
      </c>
      <c r="C21" s="3" t="s">
        <v>148</v>
      </c>
      <c r="D21" s="3" t="s">
        <v>149</v>
      </c>
      <c r="E21" s="3" t="s">
        <v>150</v>
      </c>
      <c r="F21" s="3" t="s">
        <v>151</v>
      </c>
      <c r="G21" s="3" t="s">
        <v>32</v>
      </c>
      <c r="H21" s="3" t="s">
        <v>152</v>
      </c>
      <c r="I21" s="3" t="s">
        <v>153</v>
      </c>
      <c r="J21" s="3" t="s">
        <v>154</v>
      </c>
      <c r="K21" s="3" t="s">
        <v>155</v>
      </c>
      <c r="L21" s="3" t="s">
        <v>786</v>
      </c>
      <c r="M21" s="3" t="s">
        <v>156</v>
      </c>
      <c r="N21" s="3" t="s">
        <v>157</v>
      </c>
    </row>
    <row r="22" spans="1:14" ht="38.25" x14ac:dyDescent="0.2">
      <c r="A22" s="3">
        <v>21</v>
      </c>
      <c r="B22" s="3" t="s">
        <v>158</v>
      </c>
      <c r="C22" s="3" t="s">
        <v>158</v>
      </c>
      <c r="D22" s="3" t="s">
        <v>159</v>
      </c>
      <c r="E22" s="3" t="s">
        <v>79</v>
      </c>
      <c r="F22" s="3"/>
      <c r="G22" s="3" t="s">
        <v>48</v>
      </c>
      <c r="H22" s="3" t="s">
        <v>160</v>
      </c>
      <c r="I22" s="3"/>
      <c r="J22" s="3" t="s">
        <v>161</v>
      </c>
      <c r="K22" s="3" t="s">
        <v>162</v>
      </c>
      <c r="L22" s="3" t="s">
        <v>42</v>
      </c>
      <c r="M22" s="3"/>
      <c r="N22" s="3"/>
    </row>
    <row r="23" spans="1:14" ht="38.25" x14ac:dyDescent="0.2">
      <c r="A23" s="3">
        <v>22</v>
      </c>
      <c r="B23" s="3" t="s">
        <v>163</v>
      </c>
      <c r="C23" s="3" t="s">
        <v>164</v>
      </c>
      <c r="D23" s="3" t="s">
        <v>165</v>
      </c>
      <c r="E23" s="3" t="s">
        <v>166</v>
      </c>
      <c r="F23" s="3" t="s">
        <v>167</v>
      </c>
      <c r="G23" s="3" t="s">
        <v>32</v>
      </c>
      <c r="H23" s="3" t="s">
        <v>168</v>
      </c>
      <c r="I23" s="3"/>
      <c r="J23" s="3" t="s">
        <v>169</v>
      </c>
      <c r="K23" s="3" t="s">
        <v>86</v>
      </c>
      <c r="L23" s="3" t="s">
        <v>787</v>
      </c>
      <c r="M23" s="3"/>
      <c r="N23" s="3"/>
    </row>
    <row r="24" spans="1:14" ht="51" x14ac:dyDescent="0.2">
      <c r="A24" s="3">
        <v>23</v>
      </c>
      <c r="B24" s="3" t="s">
        <v>170</v>
      </c>
      <c r="C24" s="3" t="s">
        <v>171</v>
      </c>
      <c r="D24" s="3" t="s">
        <v>172</v>
      </c>
      <c r="E24" s="3" t="s">
        <v>173</v>
      </c>
      <c r="F24" s="3" t="s">
        <v>174</v>
      </c>
      <c r="G24" s="3" t="s">
        <v>32</v>
      </c>
      <c r="H24" s="3" t="s">
        <v>175</v>
      </c>
      <c r="I24" s="3"/>
      <c r="J24" s="3" t="s">
        <v>176</v>
      </c>
      <c r="K24" s="3" t="s">
        <v>86</v>
      </c>
      <c r="L24" s="3" t="s">
        <v>787</v>
      </c>
      <c r="M24" s="3"/>
      <c r="N24" s="3"/>
    </row>
    <row r="25" spans="1:14" ht="63.75" x14ac:dyDescent="0.2">
      <c r="A25" s="3">
        <v>24</v>
      </c>
      <c r="B25" s="3" t="s">
        <v>177</v>
      </c>
      <c r="C25" s="3" t="s">
        <v>178</v>
      </c>
      <c r="D25" s="3" t="s">
        <v>788</v>
      </c>
      <c r="E25" s="3" t="s">
        <v>179</v>
      </c>
      <c r="F25" s="3" t="s">
        <v>180</v>
      </c>
      <c r="G25" s="3" t="s">
        <v>32</v>
      </c>
      <c r="H25" s="3" t="s">
        <v>790</v>
      </c>
      <c r="I25" s="3" t="s">
        <v>1063</v>
      </c>
      <c r="J25" s="3" t="s">
        <v>789</v>
      </c>
      <c r="K25" s="3" t="s">
        <v>1012</v>
      </c>
      <c r="L25" s="3" t="s">
        <v>1013</v>
      </c>
      <c r="M25" s="60" t="s">
        <v>181</v>
      </c>
      <c r="N25" s="3" t="s">
        <v>1014</v>
      </c>
    </row>
    <row r="26" spans="1:14" ht="63.75" x14ac:dyDescent="0.2">
      <c r="A26" s="3">
        <v>25</v>
      </c>
      <c r="B26" s="3" t="s">
        <v>182</v>
      </c>
      <c r="C26" s="3"/>
      <c r="D26" s="3" t="s">
        <v>183</v>
      </c>
      <c r="E26" s="3" t="s">
        <v>142</v>
      </c>
      <c r="F26" s="3" t="s">
        <v>184</v>
      </c>
      <c r="G26" s="3" t="s">
        <v>185</v>
      </c>
      <c r="H26" s="3" t="s">
        <v>186</v>
      </c>
      <c r="I26" s="3" t="s">
        <v>187</v>
      </c>
      <c r="J26" s="3" t="s">
        <v>188</v>
      </c>
      <c r="K26" s="3" t="s">
        <v>189</v>
      </c>
      <c r="L26" s="3" t="s">
        <v>190</v>
      </c>
      <c r="M26" s="3" t="s">
        <v>189</v>
      </c>
      <c r="N26" s="3" t="s">
        <v>191</v>
      </c>
    </row>
    <row r="27" spans="1:14" ht="165.75" x14ac:dyDescent="0.2">
      <c r="A27" s="3">
        <v>26</v>
      </c>
      <c r="B27" s="3" t="s">
        <v>192</v>
      </c>
      <c r="C27" s="3" t="s">
        <v>86</v>
      </c>
      <c r="D27" s="3" t="s">
        <v>193</v>
      </c>
      <c r="E27" s="3" t="s">
        <v>194</v>
      </c>
      <c r="F27" s="3" t="s">
        <v>195</v>
      </c>
      <c r="G27" s="3" t="s">
        <v>196</v>
      </c>
      <c r="H27" s="3" t="s">
        <v>197</v>
      </c>
      <c r="I27" s="3" t="s">
        <v>198</v>
      </c>
      <c r="J27" s="3" t="s">
        <v>86</v>
      </c>
      <c r="K27" s="3" t="s">
        <v>199</v>
      </c>
      <c r="L27" s="3" t="s">
        <v>190</v>
      </c>
      <c r="M27" s="3" t="s">
        <v>200</v>
      </c>
      <c r="N27" s="3" t="s">
        <v>201</v>
      </c>
    </row>
    <row r="28" spans="1:14" ht="89.25" x14ac:dyDescent="0.2">
      <c r="A28" s="3">
        <v>27</v>
      </c>
      <c r="B28" s="3" t="s">
        <v>202</v>
      </c>
      <c r="C28" s="3" t="s">
        <v>86</v>
      </c>
      <c r="D28" s="3" t="s">
        <v>203</v>
      </c>
      <c r="E28" s="3" t="s">
        <v>204</v>
      </c>
      <c r="F28" s="3" t="s">
        <v>205</v>
      </c>
      <c r="G28" s="3" t="s">
        <v>39</v>
      </c>
      <c r="H28" s="3" t="s">
        <v>197</v>
      </c>
      <c r="I28" s="3" t="s">
        <v>206</v>
      </c>
      <c r="J28" s="3" t="s">
        <v>86</v>
      </c>
      <c r="K28" s="3" t="s">
        <v>207</v>
      </c>
      <c r="L28" s="3" t="s">
        <v>190</v>
      </c>
      <c r="M28" s="3" t="s">
        <v>200</v>
      </c>
      <c r="N28" s="24" t="s">
        <v>764</v>
      </c>
    </row>
    <row r="29" spans="1:14" ht="63.75" x14ac:dyDescent="0.2">
      <c r="A29" s="3">
        <v>28</v>
      </c>
      <c r="B29" s="3" t="s">
        <v>208</v>
      </c>
      <c r="C29" s="3" t="s">
        <v>86</v>
      </c>
      <c r="D29" s="3" t="s">
        <v>209</v>
      </c>
      <c r="E29" s="3"/>
      <c r="F29" s="3">
        <v>6</v>
      </c>
      <c r="G29" s="3"/>
      <c r="H29" s="3" t="s">
        <v>210</v>
      </c>
      <c r="I29" s="3" t="s">
        <v>211</v>
      </c>
      <c r="J29" s="3" t="s">
        <v>212</v>
      </c>
      <c r="K29" s="3" t="s">
        <v>86</v>
      </c>
      <c r="L29" s="3" t="s">
        <v>42</v>
      </c>
      <c r="M29" s="3"/>
      <c r="N29" s="3"/>
    </row>
    <row r="30" spans="1:14" ht="165.75" x14ac:dyDescent="0.2">
      <c r="A30" s="3">
        <v>29</v>
      </c>
      <c r="B30" s="3" t="s">
        <v>213</v>
      </c>
      <c r="C30" s="3" t="s">
        <v>214</v>
      </c>
      <c r="D30" s="3" t="s">
        <v>215</v>
      </c>
      <c r="E30" s="3" t="s">
        <v>216</v>
      </c>
      <c r="F30" s="3" t="s">
        <v>217</v>
      </c>
      <c r="G30" s="3" t="s">
        <v>218</v>
      </c>
      <c r="H30" s="3" t="s">
        <v>219</v>
      </c>
      <c r="I30" s="3"/>
      <c r="J30" s="3" t="s">
        <v>220</v>
      </c>
      <c r="K30" s="3" t="s">
        <v>221</v>
      </c>
      <c r="L30" s="3" t="s">
        <v>190</v>
      </c>
      <c r="M30" s="3" t="s">
        <v>190</v>
      </c>
      <c r="N30" s="3"/>
    </row>
    <row r="31" spans="1:14" ht="165.75" x14ac:dyDescent="0.2">
      <c r="A31" s="3">
        <v>30</v>
      </c>
      <c r="B31" s="3" t="s">
        <v>222</v>
      </c>
      <c r="C31" s="3" t="s">
        <v>223</v>
      </c>
      <c r="D31" s="3" t="s">
        <v>224</v>
      </c>
      <c r="E31" s="24" t="s">
        <v>225</v>
      </c>
      <c r="F31" s="3" t="s">
        <v>226</v>
      </c>
      <c r="G31" s="3" t="s">
        <v>39</v>
      </c>
      <c r="H31" s="3" t="s">
        <v>86</v>
      </c>
      <c r="I31" s="3" t="s">
        <v>227</v>
      </c>
      <c r="J31" s="3" t="s">
        <v>86</v>
      </c>
      <c r="K31" s="3" t="s">
        <v>228</v>
      </c>
      <c r="L31" s="3" t="s">
        <v>190</v>
      </c>
      <c r="M31" s="3" t="s">
        <v>200</v>
      </c>
      <c r="N31" s="3" t="s">
        <v>229</v>
      </c>
    </row>
    <row r="32" spans="1:14" ht="127.5" x14ac:dyDescent="0.2">
      <c r="A32" s="3">
        <v>31</v>
      </c>
      <c r="B32" s="3" t="s">
        <v>230</v>
      </c>
      <c r="C32" s="3" t="s">
        <v>86</v>
      </c>
      <c r="D32" s="3" t="s">
        <v>231</v>
      </c>
      <c r="E32" s="3" t="s">
        <v>232</v>
      </c>
      <c r="F32" s="45">
        <v>3868</v>
      </c>
      <c r="G32" s="3" t="s">
        <v>32</v>
      </c>
      <c r="H32" s="3" t="s">
        <v>219</v>
      </c>
      <c r="I32" s="3" t="s">
        <v>233</v>
      </c>
      <c r="J32" s="3" t="s">
        <v>86</v>
      </c>
      <c r="K32" s="3" t="s">
        <v>86</v>
      </c>
      <c r="L32" s="3" t="s">
        <v>234</v>
      </c>
      <c r="M32" s="3"/>
      <c r="N32" s="3"/>
    </row>
    <row r="33" spans="1:14" ht="76.5" x14ac:dyDescent="0.2">
      <c r="A33" s="3">
        <v>32</v>
      </c>
      <c r="B33" s="3" t="s">
        <v>235</v>
      </c>
      <c r="C33" s="3" t="s">
        <v>86</v>
      </c>
      <c r="D33" s="3" t="s">
        <v>236</v>
      </c>
      <c r="E33" s="3" t="s">
        <v>237</v>
      </c>
      <c r="F33" s="45">
        <v>5028</v>
      </c>
      <c r="G33" s="3" t="s">
        <v>238</v>
      </c>
      <c r="H33" s="3" t="s">
        <v>239</v>
      </c>
      <c r="I33" s="3" t="s">
        <v>240</v>
      </c>
      <c r="J33" s="3" t="s">
        <v>241</v>
      </c>
      <c r="K33" s="24" t="str">
        <f>HYPERLINK("http://www.cer.ie/en/information-centre-reports-and-publications.aspx?article=5dd4bce4-ebd8-475e-b78d-da24e4ff7339&amp;mode=author","http://www.cer.ie/en/information-centre-reports-and-publications.aspx?article=5dd4bce4-ebd8-475e-b78d-da24e4ff7339&amp;mode=author")</f>
        <v>http://www.cer.ie/en/information-centre-reports-and-publications.aspx?article=5dd4bce4-ebd8-475e-b78d-da24e4ff7339&amp;mode=author</v>
      </c>
      <c r="L33" s="3" t="s">
        <v>242</v>
      </c>
      <c r="M33" s="3" t="s">
        <v>243</v>
      </c>
      <c r="N33" s="3"/>
    </row>
    <row r="34" spans="1:14" ht="51" x14ac:dyDescent="0.2">
      <c r="A34" s="3">
        <v>33</v>
      </c>
      <c r="B34" s="3" t="s">
        <v>244</v>
      </c>
      <c r="C34" s="3" t="s">
        <v>245</v>
      </c>
      <c r="D34" s="3" t="s">
        <v>246</v>
      </c>
      <c r="E34" s="3" t="s">
        <v>247</v>
      </c>
      <c r="F34" s="3" t="s">
        <v>248</v>
      </c>
      <c r="G34" s="3" t="s">
        <v>48</v>
      </c>
      <c r="H34" s="3" t="s">
        <v>132</v>
      </c>
      <c r="I34" s="3">
        <v>2009</v>
      </c>
      <c r="J34" s="3" t="s">
        <v>249</v>
      </c>
      <c r="K34" s="3" t="s">
        <v>250</v>
      </c>
      <c r="L34" s="3" t="s">
        <v>251</v>
      </c>
      <c r="M34" s="3" t="s">
        <v>250</v>
      </c>
      <c r="N34" s="3"/>
    </row>
    <row r="35" spans="1:14" ht="38.25" x14ac:dyDescent="0.2">
      <c r="A35" s="3">
        <v>34</v>
      </c>
      <c r="B35" s="3" t="s">
        <v>252</v>
      </c>
      <c r="C35" s="3" t="s">
        <v>86</v>
      </c>
      <c r="D35" s="3" t="s">
        <v>253</v>
      </c>
      <c r="E35" s="3" t="s">
        <v>254</v>
      </c>
      <c r="F35" s="3" t="s">
        <v>86</v>
      </c>
      <c r="G35" s="3" t="s">
        <v>48</v>
      </c>
      <c r="H35" s="3" t="s">
        <v>132</v>
      </c>
      <c r="I35" s="3"/>
      <c r="J35" s="3" t="s">
        <v>249</v>
      </c>
      <c r="K35" s="24" t="str">
        <f>HYPERLINK("http://www.cse.org.uk/resources/open-data/fuel-poverty-data","http://www.cse.org.uk/resources/open-data/fuel-poverty-data")</f>
        <v>http://www.cse.org.uk/resources/open-data/fuel-poverty-data</v>
      </c>
      <c r="L35" s="3" t="s">
        <v>251</v>
      </c>
      <c r="M35" s="24" t="str">
        <f>HYPERLINK("http://www.cse.org.uk/resources/open-data/fuel-poverty-data","http://www.cse.org.uk/resources/open-data/fuel-poverty-data")</f>
        <v>http://www.cse.org.uk/resources/open-data/fuel-poverty-data</v>
      </c>
      <c r="N35" s="3"/>
    </row>
    <row r="36" spans="1:14" ht="51" x14ac:dyDescent="0.2">
      <c r="A36" s="3">
        <v>35</v>
      </c>
      <c r="B36" s="3" t="s">
        <v>255</v>
      </c>
      <c r="C36" s="3" t="s">
        <v>256</v>
      </c>
      <c r="D36" s="3" t="s">
        <v>257</v>
      </c>
      <c r="E36" s="3" t="s">
        <v>258</v>
      </c>
      <c r="F36" s="45">
        <v>5000</v>
      </c>
      <c r="G36" s="3" t="s">
        <v>259</v>
      </c>
      <c r="H36" s="3" t="s">
        <v>132</v>
      </c>
      <c r="I36" s="3" t="s">
        <v>86</v>
      </c>
      <c r="J36" s="3" t="s">
        <v>249</v>
      </c>
      <c r="K36" s="24" t="str">
        <f>HYPERLINK("http://www.cse.org.uk/resources/open-data/energy-company-obligation-data-","http://www.cse.org.uk/resources/open-data/energy-company-obligation-data-")</f>
        <v>http://www.cse.org.uk/resources/open-data/energy-company-obligation-data-</v>
      </c>
      <c r="L36" s="3" t="s">
        <v>251</v>
      </c>
      <c r="M36" s="3"/>
      <c r="N36" s="3"/>
    </row>
    <row r="37" spans="1:14" ht="89.25" x14ac:dyDescent="0.2">
      <c r="A37" s="3">
        <v>36</v>
      </c>
      <c r="B37" s="3" t="s">
        <v>260</v>
      </c>
      <c r="C37" s="3" t="s">
        <v>261</v>
      </c>
      <c r="D37" s="3" t="s">
        <v>262</v>
      </c>
      <c r="E37" s="3" t="s">
        <v>263</v>
      </c>
      <c r="F37" s="3"/>
      <c r="G37" s="3" t="s">
        <v>32</v>
      </c>
      <c r="H37" s="3" t="s">
        <v>132</v>
      </c>
      <c r="I37" s="3" t="s">
        <v>264</v>
      </c>
      <c r="J37" s="3" t="s">
        <v>249</v>
      </c>
      <c r="K37" s="24" t="str">
        <f>HYPERLINK("http://www.cse.org.uk/resources/open-data/domestic-energy-consumption-data","http://www.cse.org.uk/resources/open-data/domestic-energy-consumption-data")</f>
        <v>http://www.cse.org.uk/resources/open-data/domestic-energy-consumption-data</v>
      </c>
      <c r="L37" s="3" t="s">
        <v>251</v>
      </c>
      <c r="M37" s="24" t="str">
        <f>HYPERLINK("http://www.cse.org.uk/resources/open-data/domestic-energy-consumption-data","http://www.cse.org.uk/resources/open-data/domestic-energy-consumption-data")</f>
        <v>http://www.cse.org.uk/resources/open-data/domestic-energy-consumption-data</v>
      </c>
      <c r="N37" s="3" t="s">
        <v>265</v>
      </c>
    </row>
    <row r="38" spans="1:14" ht="76.5" x14ac:dyDescent="0.2">
      <c r="A38" s="3">
        <v>37</v>
      </c>
      <c r="B38" s="3" t="s">
        <v>766</v>
      </c>
      <c r="C38" s="3" t="s">
        <v>266</v>
      </c>
      <c r="D38" s="3" t="s">
        <v>267</v>
      </c>
      <c r="E38" s="3" t="s">
        <v>268</v>
      </c>
      <c r="F38" s="3"/>
      <c r="G38" s="3" t="s">
        <v>269</v>
      </c>
      <c r="H38" s="3" t="s">
        <v>270</v>
      </c>
      <c r="I38" s="3"/>
      <c r="J38" s="3" t="s">
        <v>42</v>
      </c>
      <c r="K38" s="24" t="str">
        <f>HYPERLINK("http://remodece.isr.uc.pt/","http://remodece.isr.uc.pt/")</f>
        <v>http://remodece.isr.uc.pt/</v>
      </c>
      <c r="L38" s="3" t="s">
        <v>271</v>
      </c>
      <c r="M38" s="24" t="str">
        <f>HYPERLINK("http://remodece.isr.uc.pt/","http://remodece.isr.uc.pt/")</f>
        <v>http://remodece.isr.uc.pt/</v>
      </c>
      <c r="N38" s="3" t="s">
        <v>272</v>
      </c>
    </row>
    <row r="39" spans="1:14" ht="153" x14ac:dyDescent="0.2">
      <c r="A39" s="3">
        <v>38</v>
      </c>
      <c r="B39" s="3" t="s">
        <v>273</v>
      </c>
      <c r="C39" s="3" t="s">
        <v>274</v>
      </c>
      <c r="D39" s="3" t="s">
        <v>275</v>
      </c>
      <c r="E39" s="3" t="s">
        <v>276</v>
      </c>
      <c r="F39" s="3" t="s">
        <v>277</v>
      </c>
      <c r="G39" s="3" t="s">
        <v>48</v>
      </c>
      <c r="H39" s="3" t="s">
        <v>791</v>
      </c>
      <c r="I39" s="3" t="s">
        <v>278</v>
      </c>
      <c r="J39" s="3" t="s">
        <v>279</v>
      </c>
      <c r="K39" s="3" t="s">
        <v>280</v>
      </c>
      <c r="L39" s="3" t="s">
        <v>765</v>
      </c>
      <c r="M39" s="31" t="s">
        <v>281</v>
      </c>
      <c r="N39" s="3" t="s">
        <v>282</v>
      </c>
    </row>
    <row r="40" spans="1:14" ht="63.75" x14ac:dyDescent="0.2">
      <c r="A40" s="3">
        <v>40</v>
      </c>
      <c r="B40" s="3" t="s">
        <v>283</v>
      </c>
      <c r="C40" s="3" t="s">
        <v>284</v>
      </c>
      <c r="D40" s="3" t="s">
        <v>285</v>
      </c>
      <c r="E40" s="3" t="s">
        <v>286</v>
      </c>
      <c r="F40" s="3" t="s">
        <v>287</v>
      </c>
      <c r="G40" s="3" t="s">
        <v>39</v>
      </c>
      <c r="H40" s="3" t="s">
        <v>95</v>
      </c>
      <c r="I40" s="3">
        <v>2012</v>
      </c>
      <c r="J40" s="3" t="s">
        <v>40</v>
      </c>
      <c r="K40" s="24" t="str">
        <f>HYPERLINK("https://www.gov.uk/government/uploads/system/uploads/attachment_data/file/49753/Green_Deal_incentives_-_research_report.pdf","https://www.gov.uk/government/uploads/system/uploads/attachment_data/file/49753/Green_Deal_incentives_-_research_report.pdf")</f>
        <v>https://www.gov.uk/government/uploads/system/uploads/attachment_data/file/49753/Green_Deal_incentives_-_research_report.pdf</v>
      </c>
      <c r="L40" s="3" t="s">
        <v>251</v>
      </c>
      <c r="M40" s="3"/>
      <c r="N40" s="3"/>
    </row>
    <row r="41" spans="1:14" ht="76.5" x14ac:dyDescent="0.2">
      <c r="A41" s="3">
        <v>41</v>
      </c>
      <c r="B41" s="3" t="s">
        <v>288</v>
      </c>
      <c r="C41" s="3" t="s">
        <v>289</v>
      </c>
      <c r="D41" s="3" t="s">
        <v>290</v>
      </c>
      <c r="E41" s="3"/>
      <c r="F41" s="3"/>
      <c r="G41" s="3"/>
      <c r="H41" s="3" t="s">
        <v>291</v>
      </c>
      <c r="I41" s="3"/>
      <c r="J41" s="3" t="s">
        <v>40</v>
      </c>
      <c r="K41" s="3" t="s">
        <v>292</v>
      </c>
      <c r="L41" s="3" t="s">
        <v>251</v>
      </c>
      <c r="M41" s="3"/>
      <c r="N41" s="3"/>
    </row>
    <row r="42" spans="1:14" ht="63.75" x14ac:dyDescent="0.2">
      <c r="A42" s="3">
        <v>42</v>
      </c>
      <c r="B42" s="3" t="s">
        <v>293</v>
      </c>
      <c r="C42" s="3" t="s">
        <v>294</v>
      </c>
      <c r="D42" s="3" t="s">
        <v>295</v>
      </c>
      <c r="E42" s="3" t="s">
        <v>296</v>
      </c>
      <c r="F42" s="3" t="s">
        <v>297</v>
      </c>
      <c r="G42" s="3" t="s">
        <v>32</v>
      </c>
      <c r="H42" s="3" t="s">
        <v>298</v>
      </c>
      <c r="I42" s="3" t="s">
        <v>299</v>
      </c>
      <c r="J42" s="3" t="s">
        <v>300</v>
      </c>
      <c r="K42" s="3" t="s">
        <v>301</v>
      </c>
      <c r="L42" s="3" t="s">
        <v>251</v>
      </c>
      <c r="M42" s="3" t="s">
        <v>302</v>
      </c>
      <c r="N42" s="3" t="s">
        <v>303</v>
      </c>
    </row>
    <row r="43" spans="1:14" ht="76.5" x14ac:dyDescent="0.2">
      <c r="A43" s="3">
        <v>43</v>
      </c>
      <c r="B43" s="3" t="s">
        <v>304</v>
      </c>
      <c r="C43" s="3"/>
      <c r="D43" s="3" t="s">
        <v>305</v>
      </c>
      <c r="E43" s="3" t="s">
        <v>306</v>
      </c>
      <c r="F43" s="3" t="s">
        <v>297</v>
      </c>
      <c r="G43" s="3" t="s">
        <v>32</v>
      </c>
      <c r="H43" s="3" t="s">
        <v>298</v>
      </c>
      <c r="I43" s="3"/>
      <c r="J43" s="3" t="s">
        <v>34</v>
      </c>
      <c r="K43" s="24" t="str">
        <f>HYPERLINK("http://www.energysavingtrust.org.uk/Organisations/Innovation/EMBED-Building-performance-platform","http://www.energysavingtrust.org.uk/Organisations/Innovation/EMBED-Building-performance-platform")</f>
        <v>http://www.energysavingtrust.org.uk/Organisations/Innovation/EMBED-Building-performance-platform</v>
      </c>
      <c r="L43" s="3" t="s">
        <v>307</v>
      </c>
      <c r="M43" s="3" t="s">
        <v>302</v>
      </c>
      <c r="N43" s="3" t="s">
        <v>308</v>
      </c>
    </row>
    <row r="44" spans="1:14" ht="76.5" x14ac:dyDescent="0.2">
      <c r="A44" s="3">
        <v>44</v>
      </c>
      <c r="B44" s="3" t="s">
        <v>309</v>
      </c>
      <c r="C44" s="3"/>
      <c r="D44" s="3" t="s">
        <v>310</v>
      </c>
      <c r="E44" s="3" t="s">
        <v>311</v>
      </c>
      <c r="F44" s="3" t="s">
        <v>312</v>
      </c>
      <c r="G44" s="3" t="s">
        <v>32</v>
      </c>
      <c r="H44" s="3" t="s">
        <v>313</v>
      </c>
      <c r="I44" s="3" t="s">
        <v>314</v>
      </c>
      <c r="J44" s="3" t="s">
        <v>315</v>
      </c>
      <c r="K44" s="3"/>
      <c r="L44" s="3" t="s">
        <v>316</v>
      </c>
      <c r="M44" s="3" t="s">
        <v>205</v>
      </c>
      <c r="N44" s="3" t="s">
        <v>317</v>
      </c>
    </row>
    <row r="45" spans="1:14" ht="165.75" x14ac:dyDescent="0.2">
      <c r="A45" s="3">
        <v>45</v>
      </c>
      <c r="B45" s="3" t="s">
        <v>318</v>
      </c>
      <c r="C45" s="3" t="s">
        <v>319</v>
      </c>
      <c r="D45" s="3" t="s">
        <v>320</v>
      </c>
      <c r="E45" s="3" t="s">
        <v>321</v>
      </c>
      <c r="F45" s="3" t="s">
        <v>322</v>
      </c>
      <c r="G45" s="3" t="s">
        <v>323</v>
      </c>
      <c r="H45" s="3" t="s">
        <v>324</v>
      </c>
      <c r="I45" s="3"/>
      <c r="J45" s="3" t="s">
        <v>212</v>
      </c>
      <c r="K45" s="3" t="s">
        <v>325</v>
      </c>
      <c r="L45" s="3" t="s">
        <v>205</v>
      </c>
      <c r="M45" s="3"/>
      <c r="N45" s="3"/>
    </row>
    <row r="46" spans="1:14" ht="114.75" x14ac:dyDescent="0.2">
      <c r="A46" s="3">
        <v>47</v>
      </c>
      <c r="B46" s="3" t="s">
        <v>328</v>
      </c>
      <c r="C46" s="3"/>
      <c r="D46" s="3" t="s">
        <v>329</v>
      </c>
      <c r="E46" s="3" t="s">
        <v>330</v>
      </c>
      <c r="F46" s="3">
        <v>177</v>
      </c>
      <c r="G46" s="3" t="s">
        <v>331</v>
      </c>
      <c r="H46" s="3" t="s">
        <v>332</v>
      </c>
      <c r="I46" s="3">
        <v>1976</v>
      </c>
      <c r="J46" s="3" t="s">
        <v>333</v>
      </c>
      <c r="K46" s="3" t="s">
        <v>205</v>
      </c>
      <c r="L46" s="3" t="s">
        <v>205</v>
      </c>
      <c r="M46" s="3" t="s">
        <v>205</v>
      </c>
      <c r="N46" s="3" t="s">
        <v>334</v>
      </c>
    </row>
    <row r="47" spans="1:14" ht="114.75" x14ac:dyDescent="0.2">
      <c r="A47" s="3">
        <v>48</v>
      </c>
      <c r="B47" s="3" t="s">
        <v>335</v>
      </c>
      <c r="C47" s="3"/>
      <c r="D47" s="3" t="s">
        <v>336</v>
      </c>
      <c r="E47" s="3" t="s">
        <v>337</v>
      </c>
      <c r="F47" s="3" t="s">
        <v>338</v>
      </c>
      <c r="G47" s="3" t="s">
        <v>331</v>
      </c>
      <c r="H47" s="3" t="s">
        <v>332</v>
      </c>
      <c r="I47" s="3" t="s">
        <v>339</v>
      </c>
      <c r="J47" s="3" t="s">
        <v>205</v>
      </c>
      <c r="K47" s="3" t="s">
        <v>205</v>
      </c>
      <c r="L47" s="3" t="s">
        <v>205</v>
      </c>
      <c r="M47" s="3" t="s">
        <v>205</v>
      </c>
      <c r="N47" s="3" t="s">
        <v>340</v>
      </c>
    </row>
    <row r="48" spans="1:14" ht="127.5" x14ac:dyDescent="0.2">
      <c r="A48" s="3">
        <v>49</v>
      </c>
      <c r="B48" s="3" t="s">
        <v>341</v>
      </c>
      <c r="C48" s="3" t="s">
        <v>342</v>
      </c>
      <c r="D48" s="3" t="s">
        <v>343</v>
      </c>
      <c r="E48" s="3" t="s">
        <v>344</v>
      </c>
      <c r="F48" s="3" t="s">
        <v>345</v>
      </c>
      <c r="G48" s="3" t="s">
        <v>346</v>
      </c>
      <c r="H48" s="3" t="s">
        <v>205</v>
      </c>
      <c r="I48" s="3" t="s">
        <v>347</v>
      </c>
      <c r="J48" s="3" t="s">
        <v>205</v>
      </c>
      <c r="K48" s="3" t="s">
        <v>205</v>
      </c>
      <c r="L48" s="3" t="s">
        <v>205</v>
      </c>
      <c r="M48" s="3" t="s">
        <v>205</v>
      </c>
      <c r="N48" s="3" t="s">
        <v>205</v>
      </c>
    </row>
    <row r="49" spans="1:14" ht="127.5" x14ac:dyDescent="0.2">
      <c r="A49" s="3">
        <v>50</v>
      </c>
      <c r="B49" s="3" t="s">
        <v>348</v>
      </c>
      <c r="C49" s="3" t="s">
        <v>349</v>
      </c>
      <c r="D49" s="3" t="s">
        <v>350</v>
      </c>
      <c r="E49" s="3" t="s">
        <v>351</v>
      </c>
      <c r="F49" s="3" t="s">
        <v>338</v>
      </c>
      <c r="G49" s="3" t="s">
        <v>331</v>
      </c>
      <c r="H49" s="3"/>
      <c r="I49" s="3" t="s">
        <v>352</v>
      </c>
      <c r="J49" s="3"/>
      <c r="K49" s="3"/>
      <c r="L49" s="3" t="s">
        <v>205</v>
      </c>
      <c r="M49" s="3"/>
      <c r="N49" s="3"/>
    </row>
    <row r="50" spans="1:14" ht="191.25" x14ac:dyDescent="0.2">
      <c r="A50" s="3">
        <v>51</v>
      </c>
      <c r="B50" s="3" t="s">
        <v>353</v>
      </c>
      <c r="C50" s="3" t="s">
        <v>354</v>
      </c>
      <c r="D50" s="3" t="s">
        <v>355</v>
      </c>
      <c r="E50" s="3" t="s">
        <v>356</v>
      </c>
      <c r="F50" s="3" t="s">
        <v>357</v>
      </c>
      <c r="G50" s="3" t="s">
        <v>331</v>
      </c>
      <c r="H50" s="3" t="s">
        <v>358</v>
      </c>
      <c r="I50" s="3" t="s">
        <v>359</v>
      </c>
      <c r="J50" s="3" t="s">
        <v>145</v>
      </c>
      <c r="K50" s="3"/>
      <c r="L50" s="3" t="s">
        <v>205</v>
      </c>
      <c r="M50" s="3"/>
      <c r="N50" s="3"/>
    </row>
    <row r="51" spans="1:14" ht="178.5" x14ac:dyDescent="0.2">
      <c r="A51" s="3">
        <v>52</v>
      </c>
      <c r="B51" s="3" t="s">
        <v>360</v>
      </c>
      <c r="C51" s="3" t="s">
        <v>361</v>
      </c>
      <c r="D51" s="3" t="s">
        <v>362</v>
      </c>
      <c r="E51" s="3" t="s">
        <v>363</v>
      </c>
      <c r="F51" s="3" t="s">
        <v>364</v>
      </c>
      <c r="G51" s="3" t="s">
        <v>331</v>
      </c>
      <c r="H51" s="3" t="s">
        <v>186</v>
      </c>
      <c r="I51" s="3">
        <v>2005</v>
      </c>
      <c r="J51" s="3" t="s">
        <v>145</v>
      </c>
      <c r="K51" s="3"/>
      <c r="L51" s="3" t="s">
        <v>205</v>
      </c>
      <c r="M51" s="3"/>
      <c r="N51" s="3"/>
    </row>
    <row r="52" spans="1:14" ht="89.25" x14ac:dyDescent="0.2">
      <c r="A52" s="3">
        <v>53</v>
      </c>
      <c r="B52" s="3" t="s">
        <v>365</v>
      </c>
      <c r="C52" s="3"/>
      <c r="D52" s="3" t="s">
        <v>366</v>
      </c>
      <c r="E52" s="3" t="s">
        <v>367</v>
      </c>
      <c r="F52" s="3" t="s">
        <v>368</v>
      </c>
      <c r="G52" s="3" t="s">
        <v>369</v>
      </c>
      <c r="H52" s="3" t="s">
        <v>205</v>
      </c>
      <c r="I52" s="3" t="s">
        <v>370</v>
      </c>
      <c r="J52" s="3" t="s">
        <v>371</v>
      </c>
      <c r="K52" s="3"/>
      <c r="L52" s="3" t="s">
        <v>205</v>
      </c>
      <c r="M52" s="3"/>
      <c r="N52" s="3"/>
    </row>
    <row r="53" spans="1:14" ht="76.5" x14ac:dyDescent="0.2">
      <c r="A53" s="3">
        <v>54</v>
      </c>
      <c r="B53" s="3" t="s">
        <v>372</v>
      </c>
      <c r="C53" s="3"/>
      <c r="D53" s="3" t="s">
        <v>373</v>
      </c>
      <c r="E53" s="3" t="s">
        <v>374</v>
      </c>
      <c r="F53" s="3" t="s">
        <v>375</v>
      </c>
      <c r="G53" s="3" t="s">
        <v>32</v>
      </c>
      <c r="H53" s="3" t="s">
        <v>58</v>
      </c>
      <c r="I53" s="3">
        <v>2011</v>
      </c>
      <c r="J53" s="3" t="s">
        <v>376</v>
      </c>
      <c r="K53" s="3" t="s">
        <v>377</v>
      </c>
      <c r="L53" s="3" t="s">
        <v>378</v>
      </c>
      <c r="M53" s="3" t="s">
        <v>377</v>
      </c>
      <c r="N53" s="3"/>
    </row>
    <row r="54" spans="1:14" ht="140.25" x14ac:dyDescent="0.2">
      <c r="A54" s="3">
        <v>55</v>
      </c>
      <c r="B54" s="3" t="s">
        <v>379</v>
      </c>
      <c r="C54" s="3" t="s">
        <v>380</v>
      </c>
      <c r="D54" s="3" t="s">
        <v>381</v>
      </c>
      <c r="E54" s="3" t="s">
        <v>382</v>
      </c>
      <c r="F54" s="3" t="s">
        <v>383</v>
      </c>
      <c r="G54" s="3" t="s">
        <v>32</v>
      </c>
      <c r="H54" s="3" t="s">
        <v>326</v>
      </c>
      <c r="I54" s="3" t="s">
        <v>384</v>
      </c>
      <c r="J54" s="3" t="s">
        <v>60</v>
      </c>
      <c r="K54" s="3" t="s">
        <v>60</v>
      </c>
      <c r="L54" s="3" t="s">
        <v>385</v>
      </c>
      <c r="M54" s="3" t="s">
        <v>188</v>
      </c>
      <c r="N54" s="3"/>
    </row>
    <row r="55" spans="1:14" ht="178.5" x14ac:dyDescent="0.2">
      <c r="A55" s="3">
        <v>56</v>
      </c>
      <c r="B55" s="3" t="s">
        <v>386</v>
      </c>
      <c r="C55" s="3" t="s">
        <v>134</v>
      </c>
      <c r="D55" s="3" t="s">
        <v>387</v>
      </c>
      <c r="E55" s="3" t="s">
        <v>388</v>
      </c>
      <c r="F55" s="3" t="s">
        <v>389</v>
      </c>
      <c r="G55" s="3" t="s">
        <v>323</v>
      </c>
      <c r="H55" s="3" t="s">
        <v>390</v>
      </c>
      <c r="I55" s="3" t="s">
        <v>391</v>
      </c>
      <c r="J55" s="3" t="s">
        <v>188</v>
      </c>
      <c r="K55" s="3" t="s">
        <v>188</v>
      </c>
      <c r="L55" s="3" t="s">
        <v>188</v>
      </c>
      <c r="M55" s="3" t="s">
        <v>188</v>
      </c>
      <c r="N55" s="3"/>
    </row>
    <row r="56" spans="1:14" ht="178.5" x14ac:dyDescent="0.2">
      <c r="A56" s="3">
        <v>57</v>
      </c>
      <c r="B56" s="3" t="s">
        <v>392</v>
      </c>
      <c r="C56" s="3" t="s">
        <v>393</v>
      </c>
      <c r="D56" s="3" t="s">
        <v>394</v>
      </c>
      <c r="E56" s="3" t="s">
        <v>395</v>
      </c>
      <c r="F56" s="3" t="s">
        <v>396</v>
      </c>
      <c r="G56" s="3" t="s">
        <v>32</v>
      </c>
      <c r="H56" s="3" t="s">
        <v>390</v>
      </c>
      <c r="I56" s="3" t="s">
        <v>397</v>
      </c>
      <c r="J56" s="3" t="s">
        <v>60</v>
      </c>
      <c r="K56" s="3" t="s">
        <v>60</v>
      </c>
      <c r="L56" s="3" t="s">
        <v>398</v>
      </c>
      <c r="M56" s="3" t="s">
        <v>60</v>
      </c>
      <c r="N56" s="3"/>
    </row>
    <row r="57" spans="1:14" ht="38.25" x14ac:dyDescent="0.2">
      <c r="A57" s="3">
        <v>58</v>
      </c>
      <c r="B57" s="3" t="s">
        <v>399</v>
      </c>
      <c r="C57" s="3" t="s">
        <v>400</v>
      </c>
      <c r="D57" s="3" t="s">
        <v>401</v>
      </c>
      <c r="E57" s="3" t="s">
        <v>402</v>
      </c>
      <c r="F57" s="3" t="s">
        <v>403</v>
      </c>
      <c r="G57" s="3" t="s">
        <v>32</v>
      </c>
      <c r="H57" s="3" t="s">
        <v>404</v>
      </c>
      <c r="I57" s="3"/>
      <c r="J57" s="3" t="s">
        <v>405</v>
      </c>
      <c r="K57" s="24" t="str">
        <f>HYPERLINK("http://www.lwec.org.uk/envirobase","http://www.lwec.org.uk/envirobase")</f>
        <v>http://www.lwec.org.uk/envirobase</v>
      </c>
      <c r="L57" s="24" t="str">
        <f>HYPERLINK("http://www.lwec.org.uk/envirobase","http://www.lwec.org.uk/envirobase")</f>
        <v>http://www.lwec.org.uk/envirobase</v>
      </c>
      <c r="M57" s="24" t="str">
        <f>HYPERLINK("http://www.lwec.org.uk/envirobase","http://www.lwec.org.uk/envirobase")</f>
        <v>http://www.lwec.org.uk/envirobase</v>
      </c>
      <c r="N57" s="3"/>
    </row>
    <row r="58" spans="1:14" ht="89.25" x14ac:dyDescent="0.2">
      <c r="A58" s="3">
        <v>59</v>
      </c>
      <c r="B58" s="3" t="s">
        <v>406</v>
      </c>
      <c r="C58" s="3"/>
      <c r="D58" s="3" t="s">
        <v>407</v>
      </c>
      <c r="E58" s="3" t="s">
        <v>408</v>
      </c>
      <c r="F58" s="3" t="s">
        <v>409</v>
      </c>
      <c r="G58" s="3" t="s">
        <v>39</v>
      </c>
      <c r="H58" s="3" t="s">
        <v>298</v>
      </c>
      <c r="I58" s="3" t="s">
        <v>410</v>
      </c>
      <c r="J58" s="3" t="s">
        <v>60</v>
      </c>
      <c r="K58" s="3" t="s">
        <v>199</v>
      </c>
      <c r="L58" s="3" t="s">
        <v>190</v>
      </c>
      <c r="M58" s="3" t="s">
        <v>200</v>
      </c>
      <c r="N58" s="3"/>
    </row>
    <row r="59" spans="1:14" ht="114.75" x14ac:dyDescent="0.2">
      <c r="A59" s="3">
        <v>60</v>
      </c>
      <c r="B59" s="3" t="s">
        <v>411</v>
      </c>
      <c r="C59" s="3" t="s">
        <v>412</v>
      </c>
      <c r="D59" s="3" t="s">
        <v>413</v>
      </c>
      <c r="E59" s="3" t="s">
        <v>414</v>
      </c>
      <c r="F59" s="3" t="s">
        <v>415</v>
      </c>
      <c r="G59" s="3" t="s">
        <v>39</v>
      </c>
      <c r="H59" s="3" t="s">
        <v>298</v>
      </c>
      <c r="I59" s="3" t="s">
        <v>416</v>
      </c>
      <c r="J59" s="3" t="s">
        <v>60</v>
      </c>
      <c r="K59" s="3" t="s">
        <v>199</v>
      </c>
      <c r="L59" s="3" t="s">
        <v>417</v>
      </c>
      <c r="M59" s="3" t="s">
        <v>200</v>
      </c>
      <c r="N59" s="3"/>
    </row>
    <row r="60" spans="1:14" ht="140.25" x14ac:dyDescent="0.2">
      <c r="A60" s="3">
        <v>61</v>
      </c>
      <c r="B60" s="3" t="s">
        <v>418</v>
      </c>
      <c r="C60" s="3"/>
      <c r="D60" s="3" t="s">
        <v>419</v>
      </c>
      <c r="E60" s="3" t="s">
        <v>420</v>
      </c>
      <c r="F60" s="3" t="s">
        <v>421</v>
      </c>
      <c r="G60" s="3" t="s">
        <v>48</v>
      </c>
      <c r="H60" s="3"/>
      <c r="I60" s="3" t="s">
        <v>422</v>
      </c>
      <c r="J60" s="3" t="s">
        <v>423</v>
      </c>
      <c r="K60" s="3" t="s">
        <v>424</v>
      </c>
      <c r="L60" s="3" t="s">
        <v>425</v>
      </c>
      <c r="M60" s="3" t="s">
        <v>424</v>
      </c>
      <c r="N60" s="3" t="s">
        <v>426</v>
      </c>
    </row>
    <row r="61" spans="1:14" ht="114.75" x14ac:dyDescent="0.2">
      <c r="A61" s="3">
        <v>62</v>
      </c>
      <c r="B61" s="3" t="s">
        <v>427</v>
      </c>
      <c r="C61" s="3"/>
      <c r="D61" s="3" t="s">
        <v>428</v>
      </c>
      <c r="E61" s="3" t="s">
        <v>429</v>
      </c>
      <c r="F61" s="3" t="s">
        <v>430</v>
      </c>
      <c r="G61" s="3" t="s">
        <v>32</v>
      </c>
      <c r="H61" s="3" t="s">
        <v>186</v>
      </c>
      <c r="I61" s="3" t="s">
        <v>431</v>
      </c>
      <c r="J61" s="3" t="s">
        <v>60</v>
      </c>
      <c r="K61" s="3" t="s">
        <v>199</v>
      </c>
      <c r="L61" s="3" t="s">
        <v>190</v>
      </c>
      <c r="M61" s="3" t="s">
        <v>200</v>
      </c>
      <c r="N61" s="3"/>
    </row>
    <row r="62" spans="1:14" ht="229.5" x14ac:dyDescent="0.2">
      <c r="A62" s="3">
        <v>63</v>
      </c>
      <c r="B62" s="3" t="s">
        <v>432</v>
      </c>
      <c r="C62" s="3" t="s">
        <v>433</v>
      </c>
      <c r="D62" s="3" t="s">
        <v>434</v>
      </c>
      <c r="E62" s="3"/>
      <c r="F62" s="3" t="s">
        <v>435</v>
      </c>
      <c r="G62" s="3" t="s">
        <v>436</v>
      </c>
      <c r="H62" s="3" t="s">
        <v>437</v>
      </c>
      <c r="I62" s="3" t="s">
        <v>438</v>
      </c>
      <c r="J62" s="3" t="s">
        <v>433</v>
      </c>
      <c r="K62" s="3" t="s">
        <v>439</v>
      </c>
      <c r="L62" s="3" t="s">
        <v>440</v>
      </c>
      <c r="M62" s="3" t="s">
        <v>439</v>
      </c>
      <c r="N62" s="3"/>
    </row>
    <row r="63" spans="1:14" ht="140.25" x14ac:dyDescent="0.2">
      <c r="A63" s="3">
        <v>64</v>
      </c>
      <c r="B63" s="3" t="s">
        <v>441</v>
      </c>
      <c r="C63" s="3" t="s">
        <v>442</v>
      </c>
      <c r="D63" s="3" t="s">
        <v>443</v>
      </c>
      <c r="E63" s="3" t="s">
        <v>444</v>
      </c>
      <c r="F63" s="3" t="s">
        <v>445</v>
      </c>
      <c r="G63" s="3" t="s">
        <v>39</v>
      </c>
      <c r="H63" s="3" t="s">
        <v>298</v>
      </c>
      <c r="I63" s="3" t="s">
        <v>446</v>
      </c>
      <c r="J63" s="3" t="s">
        <v>60</v>
      </c>
      <c r="K63" s="3" t="s">
        <v>199</v>
      </c>
      <c r="L63" s="3" t="s">
        <v>190</v>
      </c>
      <c r="M63" s="3" t="s">
        <v>200</v>
      </c>
      <c r="N63" s="3"/>
    </row>
    <row r="64" spans="1:14" ht="102" x14ac:dyDescent="0.2">
      <c r="A64" s="3">
        <v>65</v>
      </c>
      <c r="B64" s="3" t="s">
        <v>447</v>
      </c>
      <c r="C64" s="3"/>
      <c r="D64" s="3" t="s">
        <v>448</v>
      </c>
      <c r="E64" s="3" t="s">
        <v>449</v>
      </c>
      <c r="F64" s="45">
        <v>4236</v>
      </c>
      <c r="G64" s="3" t="s">
        <v>450</v>
      </c>
      <c r="H64" s="3" t="s">
        <v>298</v>
      </c>
      <c r="I64" s="3" t="s">
        <v>451</v>
      </c>
      <c r="J64" s="3" t="s">
        <v>60</v>
      </c>
      <c r="K64" s="3" t="s">
        <v>199</v>
      </c>
      <c r="L64" s="3" t="s">
        <v>190</v>
      </c>
      <c r="M64" s="3" t="s">
        <v>200</v>
      </c>
      <c r="N64" s="3" t="s">
        <v>452</v>
      </c>
    </row>
    <row r="65" spans="1:14" ht="89.25" x14ac:dyDescent="0.2">
      <c r="A65" s="3">
        <v>66</v>
      </c>
      <c r="B65" s="3" t="s">
        <v>453</v>
      </c>
      <c r="C65" s="3"/>
      <c r="D65" s="3" t="s">
        <v>454</v>
      </c>
      <c r="E65" s="3" t="s">
        <v>455</v>
      </c>
      <c r="F65" s="45">
        <v>3054</v>
      </c>
      <c r="G65" s="3" t="s">
        <v>71</v>
      </c>
      <c r="H65" s="3" t="s">
        <v>298</v>
      </c>
      <c r="I65" s="3">
        <v>2008</v>
      </c>
      <c r="J65" s="3" t="s">
        <v>60</v>
      </c>
      <c r="K65" s="3" t="s">
        <v>199</v>
      </c>
      <c r="L65" s="3" t="s">
        <v>190</v>
      </c>
      <c r="M65" s="3" t="s">
        <v>200</v>
      </c>
      <c r="N65" s="3"/>
    </row>
    <row r="66" spans="1:14" ht="76.5" x14ac:dyDescent="0.2">
      <c r="A66" s="3">
        <v>67</v>
      </c>
      <c r="B66" s="3" t="s">
        <v>456</v>
      </c>
      <c r="C66" s="3"/>
      <c r="D66" s="3" t="s">
        <v>457</v>
      </c>
      <c r="E66" s="3" t="s">
        <v>420</v>
      </c>
      <c r="F66" s="3" t="s">
        <v>458</v>
      </c>
      <c r="G66" s="3" t="s">
        <v>71</v>
      </c>
      <c r="H66" s="3" t="s">
        <v>298</v>
      </c>
      <c r="I66" s="3" t="s">
        <v>459</v>
      </c>
      <c r="J66" s="3" t="s">
        <v>60</v>
      </c>
      <c r="K66" s="3" t="s">
        <v>199</v>
      </c>
      <c r="L66" s="3" t="s">
        <v>190</v>
      </c>
      <c r="M66" s="3" t="s">
        <v>200</v>
      </c>
      <c r="N66" s="3" t="s">
        <v>452</v>
      </c>
    </row>
    <row r="67" spans="1:14" ht="102" x14ac:dyDescent="0.2">
      <c r="A67" s="3">
        <v>68</v>
      </c>
      <c r="B67" s="3" t="s">
        <v>460</v>
      </c>
      <c r="C67" s="3"/>
      <c r="D67" s="3" t="s">
        <v>461</v>
      </c>
      <c r="E67" s="3" t="s">
        <v>462</v>
      </c>
      <c r="F67" s="3" t="s">
        <v>463</v>
      </c>
      <c r="G67" s="3" t="s">
        <v>464</v>
      </c>
      <c r="H67" s="3" t="s">
        <v>298</v>
      </c>
      <c r="I67" s="3" t="s">
        <v>465</v>
      </c>
      <c r="J67" s="3" t="s">
        <v>466</v>
      </c>
      <c r="K67" s="3" t="s">
        <v>199</v>
      </c>
      <c r="L67" s="3" t="s">
        <v>190</v>
      </c>
      <c r="M67" s="3" t="s">
        <v>200</v>
      </c>
      <c r="N67" s="3" t="s">
        <v>452</v>
      </c>
    </row>
    <row r="68" spans="1:14" ht="51" x14ac:dyDescent="0.2">
      <c r="A68" s="3">
        <v>69</v>
      </c>
      <c r="B68" s="3" t="s">
        <v>467</v>
      </c>
      <c r="C68" s="3"/>
      <c r="D68" s="3" t="s">
        <v>468</v>
      </c>
      <c r="E68" s="3" t="s">
        <v>469</v>
      </c>
      <c r="F68" s="3" t="s">
        <v>470</v>
      </c>
      <c r="G68" s="3" t="s">
        <v>32</v>
      </c>
      <c r="H68" s="3" t="s">
        <v>298</v>
      </c>
      <c r="I68" s="3" t="s">
        <v>471</v>
      </c>
      <c r="J68" s="3" t="s">
        <v>472</v>
      </c>
      <c r="K68" s="3" t="s">
        <v>199</v>
      </c>
      <c r="L68" s="3" t="s">
        <v>190</v>
      </c>
      <c r="M68" s="3" t="s">
        <v>200</v>
      </c>
      <c r="N68" s="3" t="s">
        <v>452</v>
      </c>
    </row>
    <row r="69" spans="1:14" ht="178.5" x14ac:dyDescent="0.2">
      <c r="A69" s="3">
        <v>70</v>
      </c>
      <c r="B69" s="3" t="s">
        <v>473</v>
      </c>
      <c r="C69" s="3"/>
      <c r="D69" s="3" t="s">
        <v>474</v>
      </c>
      <c r="E69" s="3" t="s">
        <v>475</v>
      </c>
      <c r="F69" s="3" t="s">
        <v>476</v>
      </c>
      <c r="G69" s="3" t="s">
        <v>269</v>
      </c>
      <c r="H69" s="3" t="s">
        <v>298</v>
      </c>
      <c r="I69" s="3" t="s">
        <v>477</v>
      </c>
      <c r="J69" s="3" t="s">
        <v>478</v>
      </c>
      <c r="K69" s="3" t="s">
        <v>478</v>
      </c>
      <c r="L69" s="3" t="s">
        <v>479</v>
      </c>
      <c r="M69" s="3" t="s">
        <v>478</v>
      </c>
      <c r="N69" s="3"/>
    </row>
    <row r="70" spans="1:14" ht="51" x14ac:dyDescent="0.2">
      <c r="A70" s="3">
        <v>71</v>
      </c>
      <c r="B70" s="3" t="s">
        <v>480</v>
      </c>
      <c r="C70" s="3" t="s">
        <v>481</v>
      </c>
      <c r="D70" s="3" t="s">
        <v>482</v>
      </c>
      <c r="E70" s="3" t="s">
        <v>483</v>
      </c>
      <c r="F70" s="3" t="s">
        <v>484</v>
      </c>
      <c r="G70" s="3" t="s">
        <v>32</v>
      </c>
      <c r="H70" s="3" t="s">
        <v>485</v>
      </c>
      <c r="I70" s="3" t="s">
        <v>486</v>
      </c>
      <c r="J70" s="3" t="s">
        <v>487</v>
      </c>
      <c r="K70" s="3" t="s">
        <v>488</v>
      </c>
      <c r="L70" s="3" t="s">
        <v>792</v>
      </c>
      <c r="M70" s="3" t="s">
        <v>488</v>
      </c>
      <c r="N70" s="3" t="s">
        <v>489</v>
      </c>
    </row>
    <row r="71" spans="1:14" ht="51" x14ac:dyDescent="0.2">
      <c r="A71" s="3">
        <v>72</v>
      </c>
      <c r="B71" s="3" t="s">
        <v>490</v>
      </c>
      <c r="C71" s="3"/>
      <c r="D71" s="3" t="s">
        <v>491</v>
      </c>
      <c r="E71" s="3" t="s">
        <v>492</v>
      </c>
      <c r="F71" s="3" t="s">
        <v>493</v>
      </c>
      <c r="G71" s="3" t="s">
        <v>32</v>
      </c>
      <c r="H71" s="3" t="s">
        <v>326</v>
      </c>
      <c r="I71" s="3"/>
      <c r="J71" s="3" t="s">
        <v>487</v>
      </c>
      <c r="K71" s="3" t="s">
        <v>494</v>
      </c>
      <c r="L71" s="3" t="s">
        <v>567</v>
      </c>
      <c r="M71" s="3" t="s">
        <v>494</v>
      </c>
      <c r="N71" s="3" t="s">
        <v>495</v>
      </c>
    </row>
    <row r="72" spans="1:14" ht="140.25" x14ac:dyDescent="0.2">
      <c r="A72" s="3">
        <v>73</v>
      </c>
      <c r="B72" s="3" t="s">
        <v>496</v>
      </c>
      <c r="C72" s="3"/>
      <c r="D72" s="3" t="s">
        <v>497</v>
      </c>
      <c r="E72" s="3" t="s">
        <v>498</v>
      </c>
      <c r="F72" s="3"/>
      <c r="G72" s="3" t="s">
        <v>32</v>
      </c>
      <c r="H72" s="3" t="s">
        <v>499</v>
      </c>
      <c r="I72" s="3"/>
      <c r="J72" s="3" t="s">
        <v>476</v>
      </c>
      <c r="K72" s="24" t="str">
        <f>HYPERLINK("http://data.gov.uk/","http://data.gov.uk/")</f>
        <v>http://data.gov.uk/</v>
      </c>
      <c r="L72" s="3" t="s">
        <v>500</v>
      </c>
      <c r="M72" s="3" t="s">
        <v>501</v>
      </c>
      <c r="N72" s="3" t="s">
        <v>502</v>
      </c>
    </row>
    <row r="73" spans="1:14" ht="51" x14ac:dyDescent="0.2">
      <c r="A73" s="3">
        <v>74</v>
      </c>
      <c r="B73" s="3" t="s">
        <v>503</v>
      </c>
      <c r="C73" s="3" t="s">
        <v>504</v>
      </c>
      <c r="D73" s="3" t="s">
        <v>505</v>
      </c>
      <c r="E73" s="3" t="s">
        <v>506</v>
      </c>
      <c r="F73" s="3" t="s">
        <v>507</v>
      </c>
      <c r="G73" s="3" t="s">
        <v>32</v>
      </c>
      <c r="H73" s="3" t="s">
        <v>508</v>
      </c>
      <c r="I73" s="3" t="s">
        <v>507</v>
      </c>
      <c r="J73" s="3" t="s">
        <v>509</v>
      </c>
      <c r="K73" s="3" t="s">
        <v>510</v>
      </c>
      <c r="L73" s="3" t="s">
        <v>251</v>
      </c>
      <c r="M73" s="3" t="s">
        <v>510</v>
      </c>
      <c r="N73" s="3"/>
    </row>
    <row r="74" spans="1:14" ht="102" x14ac:dyDescent="0.2">
      <c r="A74" s="3">
        <v>75</v>
      </c>
      <c r="B74" s="3" t="s">
        <v>511</v>
      </c>
      <c r="C74" s="3" t="s">
        <v>512</v>
      </c>
      <c r="D74" s="3" t="s">
        <v>513</v>
      </c>
      <c r="E74" s="3" t="s">
        <v>514</v>
      </c>
      <c r="F74" s="3" t="s">
        <v>515</v>
      </c>
      <c r="G74" s="3" t="s">
        <v>516</v>
      </c>
      <c r="H74" s="3" t="s">
        <v>517</v>
      </c>
      <c r="I74" s="3" t="s">
        <v>518</v>
      </c>
      <c r="J74" s="3" t="s">
        <v>519</v>
      </c>
      <c r="K74" s="47"/>
      <c r="L74" s="3" t="s">
        <v>793</v>
      </c>
      <c r="M74" s="3"/>
      <c r="N74" s="3" t="s">
        <v>520</v>
      </c>
    </row>
    <row r="75" spans="1:14" ht="89.25" x14ac:dyDescent="0.2">
      <c r="A75" s="3">
        <v>76</v>
      </c>
      <c r="B75" s="3" t="s">
        <v>521</v>
      </c>
      <c r="C75" s="3" t="s">
        <v>522</v>
      </c>
      <c r="D75" s="3" t="s">
        <v>523</v>
      </c>
      <c r="E75" s="3" t="s">
        <v>524</v>
      </c>
      <c r="F75" s="3" t="s">
        <v>525</v>
      </c>
      <c r="G75" s="3" t="s">
        <v>516</v>
      </c>
      <c r="H75" s="3" t="s">
        <v>517</v>
      </c>
      <c r="I75" s="3" t="s">
        <v>526</v>
      </c>
      <c r="J75" s="3" t="s">
        <v>519</v>
      </c>
      <c r="K75" s="47"/>
      <c r="L75" s="3" t="s">
        <v>793</v>
      </c>
      <c r="M75" s="3"/>
      <c r="N75" s="3" t="s">
        <v>527</v>
      </c>
    </row>
    <row r="76" spans="1:14" ht="38.25" x14ac:dyDescent="0.2">
      <c r="A76" s="3">
        <v>77</v>
      </c>
      <c r="B76" s="3" t="s">
        <v>528</v>
      </c>
      <c r="C76" s="3" t="s">
        <v>529</v>
      </c>
      <c r="D76" s="3" t="s">
        <v>530</v>
      </c>
      <c r="E76" s="3" t="s">
        <v>531</v>
      </c>
      <c r="F76" s="3" t="s">
        <v>532</v>
      </c>
      <c r="G76" s="3" t="s">
        <v>533</v>
      </c>
      <c r="H76" s="3" t="s">
        <v>534</v>
      </c>
      <c r="I76" s="3" t="s">
        <v>535</v>
      </c>
      <c r="J76" s="3" t="s">
        <v>536</v>
      </c>
      <c r="K76" s="3" t="s">
        <v>537</v>
      </c>
      <c r="L76" s="3"/>
      <c r="M76" s="3"/>
      <c r="N76" s="3"/>
    </row>
    <row r="77" spans="1:14" ht="114.75" x14ac:dyDescent="0.2">
      <c r="A77" s="3">
        <v>78</v>
      </c>
      <c r="B77" s="3" t="s">
        <v>538</v>
      </c>
      <c r="C77" s="3" t="s">
        <v>539</v>
      </c>
      <c r="D77" s="3" t="s">
        <v>540</v>
      </c>
      <c r="E77" s="3" t="s">
        <v>541</v>
      </c>
      <c r="F77" s="3" t="s">
        <v>542</v>
      </c>
      <c r="G77" s="3"/>
      <c r="H77" s="3" t="s">
        <v>543</v>
      </c>
      <c r="I77" s="3" t="s">
        <v>544</v>
      </c>
      <c r="J77" s="3" t="s">
        <v>794</v>
      </c>
      <c r="K77" s="3" t="s">
        <v>537</v>
      </c>
      <c r="L77" s="3"/>
      <c r="M77" s="3"/>
      <c r="N77" s="3" t="s">
        <v>545</v>
      </c>
    </row>
    <row r="78" spans="1:14" ht="38.25" x14ac:dyDescent="0.2">
      <c r="A78" s="3">
        <v>79</v>
      </c>
      <c r="B78" s="3" t="s">
        <v>546</v>
      </c>
      <c r="C78" s="3" t="s">
        <v>547</v>
      </c>
      <c r="D78" s="3" t="s">
        <v>548</v>
      </c>
      <c r="E78" s="3" t="s">
        <v>549</v>
      </c>
      <c r="F78" s="3">
        <v>7000</v>
      </c>
      <c r="G78" s="3" t="s">
        <v>550</v>
      </c>
      <c r="H78" s="3"/>
      <c r="I78" s="3">
        <v>2012</v>
      </c>
      <c r="J78" s="3"/>
      <c r="K78" s="24" t="str">
        <f>HYPERLINK("http://data.gov.uk/dataset/epims","http://data.gov.uk/dataset/epims")</f>
        <v>http://data.gov.uk/dataset/epims</v>
      </c>
      <c r="L78" s="3" t="s">
        <v>551</v>
      </c>
      <c r="M78" s="3"/>
      <c r="N78" s="3" t="s">
        <v>552</v>
      </c>
    </row>
    <row r="79" spans="1:14" ht="127.5" x14ac:dyDescent="0.2">
      <c r="A79" s="3">
        <v>80</v>
      </c>
      <c r="B79" s="48" t="s">
        <v>553</v>
      </c>
      <c r="C79" s="48" t="s">
        <v>554</v>
      </c>
      <c r="D79" s="48" t="s">
        <v>555</v>
      </c>
      <c r="E79" s="48" t="s">
        <v>556</v>
      </c>
      <c r="F79" s="48" t="s">
        <v>557</v>
      </c>
      <c r="G79" s="48" t="s">
        <v>558</v>
      </c>
      <c r="H79" s="48" t="s">
        <v>559</v>
      </c>
      <c r="I79" s="48" t="s">
        <v>560</v>
      </c>
      <c r="J79" s="48" t="s">
        <v>561</v>
      </c>
      <c r="K79" s="48" t="s">
        <v>562</v>
      </c>
      <c r="L79" s="48" t="s">
        <v>251</v>
      </c>
      <c r="M79" s="48"/>
      <c r="N79" s="48"/>
    </row>
    <row r="80" spans="1:14" ht="51" x14ac:dyDescent="0.2">
      <c r="A80" s="3">
        <v>81</v>
      </c>
      <c r="B80" s="3" t="s">
        <v>563</v>
      </c>
      <c r="C80" s="3"/>
      <c r="D80" s="3" t="s">
        <v>564</v>
      </c>
      <c r="E80" s="3" t="s">
        <v>564</v>
      </c>
      <c r="F80" s="3"/>
      <c r="G80" s="3" t="s">
        <v>323</v>
      </c>
      <c r="H80" s="3"/>
      <c r="I80" s="3"/>
      <c r="J80" s="3" t="s">
        <v>565</v>
      </c>
      <c r="K80" s="24" t="s">
        <v>566</v>
      </c>
      <c r="L80" s="3" t="s">
        <v>567</v>
      </c>
      <c r="M80" s="3"/>
      <c r="N80" s="3"/>
    </row>
    <row r="81" spans="1:15" ht="63.75" x14ac:dyDescent="0.2">
      <c r="A81" s="3">
        <v>82</v>
      </c>
      <c r="B81" s="3" t="s">
        <v>568</v>
      </c>
      <c r="C81" s="3"/>
      <c r="D81" s="3" t="s">
        <v>564</v>
      </c>
      <c r="E81" s="3" t="s">
        <v>564</v>
      </c>
      <c r="F81" s="3" t="s">
        <v>569</v>
      </c>
      <c r="G81" s="3" t="s">
        <v>32</v>
      </c>
      <c r="H81" s="3"/>
      <c r="I81" s="3"/>
      <c r="J81" s="3" t="s">
        <v>565</v>
      </c>
      <c r="K81" s="24" t="str">
        <f>HYPERLINK("http://www.experian.co.uk/business-services/marketing-services-data-and-analysis.html","http://www.experian.co.uk/business-services/marketing-services-data-and-analysis.html")</f>
        <v>http://www.experian.co.uk/business-services/marketing-services-data-and-analysis.html</v>
      </c>
      <c r="L81" s="3" t="s">
        <v>570</v>
      </c>
      <c r="M81" s="3"/>
      <c r="N81" s="3"/>
    </row>
    <row r="82" spans="1:15" ht="63.75" x14ac:dyDescent="0.2">
      <c r="A82" s="3">
        <v>83</v>
      </c>
      <c r="B82" s="3" t="s">
        <v>571</v>
      </c>
      <c r="C82" s="3"/>
      <c r="D82" s="3" t="s">
        <v>572</v>
      </c>
      <c r="E82" s="3" t="s">
        <v>573</v>
      </c>
      <c r="F82" s="3" t="s">
        <v>574</v>
      </c>
      <c r="G82" s="3" t="s">
        <v>32</v>
      </c>
      <c r="H82" s="3" t="s">
        <v>390</v>
      </c>
      <c r="I82" s="3" t="s">
        <v>575</v>
      </c>
      <c r="J82" s="3" t="s">
        <v>145</v>
      </c>
      <c r="K82" s="3" t="s">
        <v>576</v>
      </c>
      <c r="L82" s="3"/>
      <c r="M82" s="3" t="s">
        <v>576</v>
      </c>
    </row>
    <row r="83" spans="1:15" ht="38.25" x14ac:dyDescent="0.2">
      <c r="A83" s="3">
        <v>84</v>
      </c>
      <c r="B83" s="26" t="s">
        <v>577</v>
      </c>
      <c r="C83" s="3"/>
      <c r="D83" s="26" t="s">
        <v>578</v>
      </c>
      <c r="E83" s="26" t="s">
        <v>579</v>
      </c>
      <c r="F83" s="3">
        <v>200</v>
      </c>
      <c r="G83" s="26" t="s">
        <v>580</v>
      </c>
      <c r="H83" s="3" t="s">
        <v>390</v>
      </c>
      <c r="I83" s="3" t="s">
        <v>581</v>
      </c>
      <c r="J83" s="26" t="s">
        <v>582</v>
      </c>
      <c r="K83" s="3"/>
      <c r="L83" s="3" t="s">
        <v>42</v>
      </c>
      <c r="M83" s="3"/>
      <c r="N83" s="3"/>
    </row>
    <row r="84" spans="1:15" ht="51" x14ac:dyDescent="0.2">
      <c r="A84" s="3">
        <v>85</v>
      </c>
      <c r="B84" s="3" t="s">
        <v>583</v>
      </c>
      <c r="C84" s="3"/>
      <c r="D84" s="26" t="s">
        <v>584</v>
      </c>
      <c r="E84" s="3" t="s">
        <v>585</v>
      </c>
      <c r="F84" s="3" t="s">
        <v>586</v>
      </c>
      <c r="G84" s="3" t="s">
        <v>32</v>
      </c>
      <c r="H84" s="3" t="s">
        <v>390</v>
      </c>
      <c r="I84" s="3" t="s">
        <v>581</v>
      </c>
      <c r="J84" s="3" t="s">
        <v>587</v>
      </c>
      <c r="K84" s="3"/>
      <c r="L84" s="3" t="s">
        <v>588</v>
      </c>
      <c r="M84" s="3"/>
      <c r="N84" s="3"/>
    </row>
    <row r="85" spans="1:15" ht="216.75" x14ac:dyDescent="0.2">
      <c r="A85" s="3">
        <v>86</v>
      </c>
      <c r="B85" s="26" t="s">
        <v>589</v>
      </c>
      <c r="C85" s="3"/>
      <c r="D85" s="26" t="s">
        <v>590</v>
      </c>
      <c r="E85" s="3" t="s">
        <v>591</v>
      </c>
      <c r="F85" s="3" t="s">
        <v>592</v>
      </c>
      <c r="G85" s="3" t="s">
        <v>32</v>
      </c>
      <c r="H85" s="3" t="s">
        <v>593</v>
      </c>
      <c r="I85" s="3" t="s">
        <v>594</v>
      </c>
      <c r="J85" s="26" t="s">
        <v>595</v>
      </c>
      <c r="K85" s="3"/>
      <c r="L85" s="3" t="s">
        <v>42</v>
      </c>
      <c r="M85" s="3"/>
      <c r="N85" s="26" t="s">
        <v>596</v>
      </c>
    </row>
    <row r="86" spans="1:15" ht="63.75" x14ac:dyDescent="0.2">
      <c r="A86" s="3">
        <v>87</v>
      </c>
      <c r="B86" s="26" t="s">
        <v>597</v>
      </c>
      <c r="C86" s="3"/>
      <c r="D86" s="3" t="s">
        <v>598</v>
      </c>
      <c r="E86" s="3" t="s">
        <v>599</v>
      </c>
      <c r="F86" s="3">
        <v>12</v>
      </c>
      <c r="G86" s="3" t="s">
        <v>32</v>
      </c>
      <c r="H86" s="3" t="s">
        <v>390</v>
      </c>
      <c r="I86" s="3"/>
      <c r="J86" s="3" t="s">
        <v>327</v>
      </c>
      <c r="K86" s="3"/>
      <c r="L86" s="3" t="s">
        <v>42</v>
      </c>
      <c r="M86" s="3"/>
      <c r="N86" s="3"/>
    </row>
    <row r="87" spans="1:15" ht="38.25" x14ac:dyDescent="0.2">
      <c r="A87" s="3">
        <v>88</v>
      </c>
      <c r="B87" s="26" t="s">
        <v>600</v>
      </c>
      <c r="C87" s="26" t="s">
        <v>601</v>
      </c>
      <c r="D87" s="26" t="s">
        <v>602</v>
      </c>
      <c r="E87" s="3" t="s">
        <v>603</v>
      </c>
      <c r="F87" s="3">
        <v>109</v>
      </c>
      <c r="G87" s="3" t="s">
        <v>32</v>
      </c>
      <c r="H87" s="3" t="s">
        <v>593</v>
      </c>
      <c r="I87" s="3"/>
      <c r="J87" s="26" t="s">
        <v>604</v>
      </c>
      <c r="K87" s="3"/>
      <c r="L87" s="3" t="s">
        <v>42</v>
      </c>
      <c r="M87" s="3"/>
      <c r="N87" s="1" t="str">
        <f>HYPERLINK("http://webarchive.nationalarchives.gov.uk/+/http:/www.dti.gov.uk/renewables/publications/pdfs/sp200409.pdf","http://webarchive.nationalarchives.gov.uk/+/http://www.dti.gov.uk/renewables/publications/pdfs/sp200409.pdf")</f>
        <v>http://webarchive.nationalarchives.gov.uk/+/http://www.dti.gov.uk/renewables/publications/pdfs/sp200409.pdf</v>
      </c>
    </row>
    <row r="88" spans="1:15" ht="63.75" x14ac:dyDescent="0.2">
      <c r="A88" s="3">
        <v>89</v>
      </c>
      <c r="B88" s="3" t="s">
        <v>605</v>
      </c>
      <c r="C88" s="3"/>
      <c r="D88" s="26" t="s">
        <v>606</v>
      </c>
      <c r="E88" s="3" t="s">
        <v>607</v>
      </c>
      <c r="F88" s="3">
        <v>16</v>
      </c>
      <c r="G88" s="3" t="s">
        <v>32</v>
      </c>
      <c r="H88" s="3" t="s">
        <v>608</v>
      </c>
      <c r="I88" s="3"/>
      <c r="J88" s="26" t="s">
        <v>609</v>
      </c>
      <c r="K88" s="3" t="s">
        <v>610</v>
      </c>
      <c r="L88" s="3" t="s">
        <v>42</v>
      </c>
      <c r="M88" s="3" t="s">
        <v>610</v>
      </c>
      <c r="N88" s="3"/>
    </row>
    <row r="89" spans="1:15" ht="76.5" x14ac:dyDescent="0.2">
      <c r="A89" s="3">
        <v>90</v>
      </c>
      <c r="B89" s="26" t="s">
        <v>611</v>
      </c>
      <c r="C89" s="3"/>
      <c r="D89" s="26" t="s">
        <v>612</v>
      </c>
      <c r="E89" s="26" t="s">
        <v>613</v>
      </c>
      <c r="F89" s="3" t="s">
        <v>614</v>
      </c>
      <c r="G89" s="3" t="s">
        <v>615</v>
      </c>
      <c r="H89" s="3"/>
      <c r="I89" s="26" t="s">
        <v>616</v>
      </c>
      <c r="J89" s="26" t="s">
        <v>617</v>
      </c>
      <c r="K89" s="3"/>
      <c r="L89" s="3" t="s">
        <v>42</v>
      </c>
      <c r="M89" s="3"/>
      <c r="N89" s="3"/>
    </row>
    <row r="90" spans="1:15" ht="51" x14ac:dyDescent="0.2">
      <c r="A90" s="3">
        <v>91</v>
      </c>
      <c r="B90" s="26" t="s">
        <v>618</v>
      </c>
      <c r="C90" s="3"/>
      <c r="D90" s="26" t="s">
        <v>619</v>
      </c>
      <c r="E90" s="26" t="s">
        <v>620</v>
      </c>
      <c r="F90" s="3" t="s">
        <v>621</v>
      </c>
      <c r="G90" s="3" t="s">
        <v>32</v>
      </c>
      <c r="H90" s="3" t="s">
        <v>390</v>
      </c>
      <c r="I90" s="3"/>
      <c r="K90" s="3"/>
      <c r="L90" s="3" t="s">
        <v>42</v>
      </c>
      <c r="M90" s="3"/>
      <c r="N90" s="3"/>
    </row>
    <row r="91" spans="1:15" ht="38.25" x14ac:dyDescent="0.2">
      <c r="A91" s="3">
        <v>92</v>
      </c>
      <c r="B91" s="26" t="s">
        <v>622</v>
      </c>
      <c r="D91" s="26" t="s">
        <v>623</v>
      </c>
      <c r="E91" s="26" t="s">
        <v>624</v>
      </c>
      <c r="F91" s="3" t="s">
        <v>625</v>
      </c>
      <c r="G91" s="3" t="s">
        <v>626</v>
      </c>
      <c r="H91" s="3"/>
      <c r="I91" s="3" t="s">
        <v>627</v>
      </c>
      <c r="J91" s="26" t="s">
        <v>628</v>
      </c>
      <c r="K91" s="3"/>
      <c r="L91" s="3"/>
      <c r="M91" s="3"/>
      <c r="N91" s="3"/>
    </row>
    <row r="92" spans="1:15" ht="25.5" x14ac:dyDescent="0.2">
      <c r="A92" s="3">
        <v>95</v>
      </c>
      <c r="B92" s="3" t="s">
        <v>631</v>
      </c>
      <c r="C92" s="3" t="s">
        <v>632</v>
      </c>
      <c r="D92" s="3" t="s">
        <v>633</v>
      </c>
      <c r="E92" s="3"/>
      <c r="F92" s="3"/>
      <c r="G92" s="3"/>
      <c r="H92" s="3"/>
      <c r="I92" s="3"/>
      <c r="J92" s="3"/>
      <c r="K92" s="3"/>
      <c r="L92" s="3"/>
      <c r="M92" s="3"/>
      <c r="N92" s="3"/>
      <c r="O92" s="49"/>
    </row>
    <row r="93" spans="1:15" ht="63.75" x14ac:dyDescent="0.2">
      <c r="A93" s="3">
        <v>96</v>
      </c>
      <c r="B93" s="3" t="s">
        <v>634</v>
      </c>
      <c r="C93" s="3" t="s">
        <v>635</v>
      </c>
      <c r="D93" s="3" t="s">
        <v>636</v>
      </c>
      <c r="E93" s="3" t="s">
        <v>637</v>
      </c>
      <c r="F93" s="3" t="s">
        <v>638</v>
      </c>
      <c r="G93" s="3" t="s">
        <v>629</v>
      </c>
      <c r="H93" s="3" t="s">
        <v>639</v>
      </c>
      <c r="I93" s="3" t="s">
        <v>640</v>
      </c>
      <c r="J93" s="3" t="s">
        <v>641</v>
      </c>
      <c r="K93" s="3" t="s">
        <v>795</v>
      </c>
      <c r="L93" s="3" t="s">
        <v>642</v>
      </c>
      <c r="M93" s="3" t="s">
        <v>630</v>
      </c>
      <c r="N93" s="3" t="s">
        <v>630</v>
      </c>
      <c r="O93" s="49"/>
    </row>
    <row r="94" spans="1:15" ht="63.75" x14ac:dyDescent="0.2">
      <c r="A94" s="3">
        <v>97</v>
      </c>
      <c r="B94" s="3" t="s">
        <v>643</v>
      </c>
      <c r="C94" s="3" t="s">
        <v>644</v>
      </c>
      <c r="D94" s="3" t="s">
        <v>645</v>
      </c>
      <c r="E94" s="3" t="s">
        <v>646</v>
      </c>
      <c r="F94" s="3" t="s">
        <v>647</v>
      </c>
      <c r="G94" s="3" t="s">
        <v>629</v>
      </c>
      <c r="H94" s="3" t="s">
        <v>639</v>
      </c>
      <c r="I94" s="3" t="s">
        <v>648</v>
      </c>
      <c r="J94" s="3" t="s">
        <v>641</v>
      </c>
      <c r="K94" s="3" t="s">
        <v>795</v>
      </c>
      <c r="L94" s="3" t="s">
        <v>642</v>
      </c>
      <c r="M94" s="3" t="s">
        <v>630</v>
      </c>
      <c r="N94" s="3" t="s">
        <v>630</v>
      </c>
      <c r="O94" s="49"/>
    </row>
    <row r="95" spans="1:15" ht="25.5" x14ac:dyDescent="0.2">
      <c r="A95" s="3">
        <v>98</v>
      </c>
      <c r="B95" s="3" t="s">
        <v>649</v>
      </c>
      <c r="C95" s="3" t="s">
        <v>650</v>
      </c>
      <c r="D95" s="3" t="s">
        <v>651</v>
      </c>
      <c r="E95" s="3" t="s">
        <v>652</v>
      </c>
      <c r="F95" s="3"/>
      <c r="G95" s="3" t="s">
        <v>629</v>
      </c>
      <c r="H95" s="3"/>
      <c r="I95" s="3"/>
      <c r="J95" s="3"/>
      <c r="K95" s="3"/>
      <c r="L95" s="3"/>
      <c r="M95" s="3"/>
      <c r="N95" s="3"/>
      <c r="O95" s="49"/>
    </row>
    <row r="96" spans="1:15" ht="38.25" x14ac:dyDescent="0.2">
      <c r="A96" s="3">
        <v>99</v>
      </c>
      <c r="B96" s="3" t="s">
        <v>653</v>
      </c>
      <c r="C96" s="3" t="s">
        <v>654</v>
      </c>
      <c r="D96" s="3" t="s">
        <v>655</v>
      </c>
      <c r="E96" s="3" t="s">
        <v>656</v>
      </c>
      <c r="F96" s="3"/>
      <c r="G96" s="3" t="s">
        <v>657</v>
      </c>
      <c r="H96" s="3" t="s">
        <v>658</v>
      </c>
      <c r="I96" s="3" t="s">
        <v>659</v>
      </c>
      <c r="J96" s="3" t="s">
        <v>660</v>
      </c>
      <c r="K96" s="3"/>
      <c r="L96" s="3" t="s">
        <v>661</v>
      </c>
      <c r="M96" s="3" t="s">
        <v>630</v>
      </c>
      <c r="N96" s="3" t="s">
        <v>630</v>
      </c>
      <c r="O96" s="49"/>
    </row>
    <row r="97" spans="1:15" ht="38.25" x14ac:dyDescent="0.2">
      <c r="A97" s="3">
        <v>100</v>
      </c>
      <c r="B97" s="3" t="s">
        <v>662</v>
      </c>
      <c r="C97" s="3" t="s">
        <v>663</v>
      </c>
      <c r="D97" s="3" t="s">
        <v>664</v>
      </c>
      <c r="E97" s="3" t="s">
        <v>665</v>
      </c>
      <c r="F97" s="3"/>
      <c r="G97" s="3" t="s">
        <v>629</v>
      </c>
      <c r="H97" s="3" t="s">
        <v>658</v>
      </c>
      <c r="I97" s="3" t="s">
        <v>659</v>
      </c>
      <c r="J97" s="3" t="s">
        <v>666</v>
      </c>
      <c r="K97" s="3"/>
      <c r="L97" s="3" t="s">
        <v>661</v>
      </c>
      <c r="M97" s="3" t="s">
        <v>630</v>
      </c>
      <c r="N97" s="3" t="s">
        <v>630</v>
      </c>
      <c r="O97" s="49"/>
    </row>
    <row r="98" spans="1:15" ht="127.5" x14ac:dyDescent="0.2">
      <c r="A98" s="3">
        <v>101</v>
      </c>
      <c r="B98" s="3" t="s">
        <v>667</v>
      </c>
      <c r="C98" s="3" t="s">
        <v>668</v>
      </c>
      <c r="D98" s="3" t="s">
        <v>669</v>
      </c>
      <c r="E98" s="3" t="s">
        <v>670</v>
      </c>
      <c r="F98" s="3" t="s">
        <v>671</v>
      </c>
      <c r="G98" s="3" t="s">
        <v>672</v>
      </c>
      <c r="H98" s="26" t="s">
        <v>673</v>
      </c>
      <c r="I98" s="3" t="s">
        <v>674</v>
      </c>
      <c r="J98" s="3" t="s">
        <v>327</v>
      </c>
      <c r="K98" s="3" t="s">
        <v>675</v>
      </c>
      <c r="L98" s="3" t="s">
        <v>676</v>
      </c>
      <c r="M98" s="3" t="s">
        <v>675</v>
      </c>
      <c r="N98" s="3"/>
    </row>
    <row r="99" spans="1:15" ht="153" x14ac:dyDescent="0.2">
      <c r="A99" s="3">
        <v>102</v>
      </c>
      <c r="B99" s="3" t="s">
        <v>677</v>
      </c>
      <c r="C99" s="3" t="s">
        <v>678</v>
      </c>
      <c r="D99" s="3" t="s">
        <v>679</v>
      </c>
      <c r="E99" s="3" t="s">
        <v>680</v>
      </c>
      <c r="F99" s="3" t="s">
        <v>681</v>
      </c>
      <c r="G99" s="3" t="s">
        <v>32</v>
      </c>
      <c r="H99" s="3" t="s">
        <v>390</v>
      </c>
      <c r="I99" s="3" t="s">
        <v>682</v>
      </c>
      <c r="J99" s="3" t="s">
        <v>376</v>
      </c>
      <c r="K99" s="3" t="s">
        <v>683</v>
      </c>
      <c r="L99" s="3" t="s">
        <v>684</v>
      </c>
      <c r="M99" s="3" t="s">
        <v>683</v>
      </c>
      <c r="N99" s="3"/>
    </row>
    <row r="100" spans="1:15" ht="38.25" x14ac:dyDescent="0.2">
      <c r="A100" s="3">
        <v>103</v>
      </c>
      <c r="B100" s="3" t="s">
        <v>685</v>
      </c>
      <c r="C100" s="3" t="s">
        <v>686</v>
      </c>
      <c r="D100" s="3" t="s">
        <v>687</v>
      </c>
      <c r="E100" s="3" t="s">
        <v>688</v>
      </c>
      <c r="F100" s="3">
        <v>1630</v>
      </c>
      <c r="G100" s="3" t="s">
        <v>259</v>
      </c>
      <c r="H100" s="3" t="s">
        <v>689</v>
      </c>
      <c r="I100" s="3" t="s">
        <v>690</v>
      </c>
      <c r="J100" s="3" t="s">
        <v>691</v>
      </c>
      <c r="K100" s="3" t="s">
        <v>692</v>
      </c>
      <c r="L100" s="3" t="s">
        <v>693</v>
      </c>
      <c r="M100" s="3" t="s">
        <v>692</v>
      </c>
      <c r="N100" s="3" t="s">
        <v>694</v>
      </c>
    </row>
    <row r="101" spans="1:15" ht="63.75" x14ac:dyDescent="0.2">
      <c r="A101" s="3">
        <v>105</v>
      </c>
      <c r="B101" s="3" t="s">
        <v>695</v>
      </c>
      <c r="C101" s="3" t="s">
        <v>696</v>
      </c>
      <c r="D101" s="3" t="s">
        <v>697</v>
      </c>
      <c r="E101" s="3" t="s">
        <v>698</v>
      </c>
      <c r="F101" s="3">
        <v>168</v>
      </c>
      <c r="G101" s="3" t="s">
        <v>699</v>
      </c>
      <c r="H101" s="3" t="s">
        <v>689</v>
      </c>
      <c r="I101" s="3" t="s">
        <v>700</v>
      </c>
      <c r="J101" s="3" t="s">
        <v>701</v>
      </c>
      <c r="K101" s="3" t="s">
        <v>702</v>
      </c>
      <c r="L101" s="3" t="s">
        <v>693</v>
      </c>
      <c r="M101" s="3" t="s">
        <v>702</v>
      </c>
      <c r="N101" s="3"/>
    </row>
    <row r="102" spans="1:15" ht="76.5" x14ac:dyDescent="0.2">
      <c r="A102" s="3">
        <v>106</v>
      </c>
      <c r="B102" s="3" t="s">
        <v>703</v>
      </c>
      <c r="C102" s="3" t="s">
        <v>704</v>
      </c>
      <c r="D102" s="3" t="s">
        <v>705</v>
      </c>
      <c r="E102" s="3" t="s">
        <v>706</v>
      </c>
      <c r="F102" s="3">
        <v>38000</v>
      </c>
      <c r="G102" s="3" t="s">
        <v>48</v>
      </c>
      <c r="H102" s="3" t="s">
        <v>707</v>
      </c>
      <c r="I102" s="3" t="s">
        <v>299</v>
      </c>
      <c r="J102" s="3" t="s">
        <v>519</v>
      </c>
      <c r="K102" s="3" t="s">
        <v>708</v>
      </c>
      <c r="L102" s="3" t="s">
        <v>693</v>
      </c>
      <c r="M102" s="3"/>
      <c r="N102" s="3" t="s">
        <v>709</v>
      </c>
    </row>
    <row r="103" spans="1:15" ht="38.25" x14ac:dyDescent="0.2">
      <c r="A103" s="3">
        <v>107</v>
      </c>
      <c r="B103" s="3" t="s">
        <v>710</v>
      </c>
      <c r="C103" s="3"/>
      <c r="D103" s="3" t="s">
        <v>711</v>
      </c>
      <c r="E103" s="3" t="s">
        <v>712</v>
      </c>
      <c r="F103" s="3" t="s">
        <v>713</v>
      </c>
      <c r="G103" s="3" t="s">
        <v>48</v>
      </c>
      <c r="H103" s="3" t="s">
        <v>186</v>
      </c>
      <c r="I103" s="3" t="s">
        <v>714</v>
      </c>
      <c r="J103" s="3" t="s">
        <v>40</v>
      </c>
      <c r="K103" s="3" t="s">
        <v>715</v>
      </c>
      <c r="L103" s="3" t="s">
        <v>716</v>
      </c>
      <c r="M103" s="3"/>
      <c r="N103" s="3"/>
    </row>
    <row r="104" spans="1:15" ht="165.75" x14ac:dyDescent="0.2">
      <c r="A104" s="3">
        <v>108</v>
      </c>
      <c r="B104" s="3" t="s">
        <v>717</v>
      </c>
      <c r="C104" s="3" t="s">
        <v>718</v>
      </c>
      <c r="D104" s="3" t="s">
        <v>719</v>
      </c>
      <c r="E104" s="3" t="s">
        <v>720</v>
      </c>
      <c r="F104" s="3" t="s">
        <v>721</v>
      </c>
      <c r="G104" s="3" t="s">
        <v>699</v>
      </c>
      <c r="H104" s="3" t="s">
        <v>722</v>
      </c>
      <c r="I104" s="3" t="s">
        <v>723</v>
      </c>
      <c r="J104" s="3" t="s">
        <v>724</v>
      </c>
      <c r="K104" s="3" t="s">
        <v>725</v>
      </c>
      <c r="L104" s="3" t="s">
        <v>726</v>
      </c>
      <c r="M104" s="3" t="s">
        <v>725</v>
      </c>
      <c r="N104" s="3" t="s">
        <v>727</v>
      </c>
    </row>
    <row r="105" spans="1:15" ht="76.5" x14ac:dyDescent="0.2">
      <c r="A105" s="3">
        <v>109</v>
      </c>
      <c r="B105" s="3" t="s">
        <v>728</v>
      </c>
      <c r="C105" s="3" t="s">
        <v>729</v>
      </c>
      <c r="D105" s="3" t="s">
        <v>730</v>
      </c>
      <c r="E105" s="3" t="s">
        <v>731</v>
      </c>
      <c r="F105" s="3" t="s">
        <v>507</v>
      </c>
      <c r="G105" s="3" t="s">
        <v>699</v>
      </c>
      <c r="H105" s="3" t="s">
        <v>658</v>
      </c>
      <c r="I105" s="3" t="s">
        <v>732</v>
      </c>
      <c r="J105" s="3" t="s">
        <v>40</v>
      </c>
      <c r="K105" s="3" t="s">
        <v>733</v>
      </c>
      <c r="L105" s="3" t="s">
        <v>693</v>
      </c>
      <c r="M105" s="3" t="s">
        <v>733</v>
      </c>
      <c r="N105" s="3" t="s">
        <v>630</v>
      </c>
    </row>
    <row r="106" spans="1:15" ht="63.75" x14ac:dyDescent="0.2">
      <c r="A106" s="3">
        <v>111</v>
      </c>
      <c r="B106" s="3" t="s">
        <v>734</v>
      </c>
      <c r="C106" s="3"/>
      <c r="D106" s="3" t="s">
        <v>735</v>
      </c>
      <c r="E106" s="3" t="s">
        <v>736</v>
      </c>
      <c r="F106" s="3"/>
      <c r="G106" s="3" t="s">
        <v>32</v>
      </c>
      <c r="H106" s="3" t="s">
        <v>737</v>
      </c>
      <c r="I106" s="3" t="s">
        <v>738</v>
      </c>
      <c r="J106" s="3" t="s">
        <v>739</v>
      </c>
      <c r="K106" s="3" t="s">
        <v>740</v>
      </c>
      <c r="L106" s="3" t="s">
        <v>693</v>
      </c>
      <c r="M106" s="3" t="s">
        <v>740</v>
      </c>
      <c r="N106" s="3"/>
    </row>
    <row r="107" spans="1:15" ht="89.25" x14ac:dyDescent="0.2">
      <c r="A107" s="3">
        <v>112</v>
      </c>
      <c r="B107" s="3" t="s">
        <v>741</v>
      </c>
      <c r="C107" s="3" t="s">
        <v>742</v>
      </c>
      <c r="D107" s="3" t="s">
        <v>743</v>
      </c>
      <c r="E107" s="3" t="s">
        <v>744</v>
      </c>
      <c r="F107" s="3" t="s">
        <v>745</v>
      </c>
      <c r="G107" s="3" t="s">
        <v>32</v>
      </c>
      <c r="H107" s="3" t="s">
        <v>737</v>
      </c>
      <c r="I107" s="3" t="s">
        <v>746</v>
      </c>
      <c r="J107" s="3" t="s">
        <v>739</v>
      </c>
      <c r="K107" s="3" t="s">
        <v>747</v>
      </c>
      <c r="L107" s="3" t="s">
        <v>693</v>
      </c>
      <c r="M107" s="3" t="s">
        <v>747</v>
      </c>
      <c r="N107" s="3"/>
    </row>
    <row r="108" spans="1:15" ht="38.25" x14ac:dyDescent="0.2">
      <c r="A108" s="3">
        <v>113</v>
      </c>
      <c r="B108" s="3" t="s">
        <v>748</v>
      </c>
      <c r="C108" s="3" t="s">
        <v>749</v>
      </c>
      <c r="D108" s="3" t="s">
        <v>797</v>
      </c>
      <c r="E108" s="3" t="s">
        <v>750</v>
      </c>
      <c r="F108" s="3"/>
      <c r="G108" s="3" t="s">
        <v>39</v>
      </c>
      <c r="H108" s="3" t="s">
        <v>737</v>
      </c>
      <c r="I108" s="3" t="s">
        <v>738</v>
      </c>
      <c r="J108" s="3" t="s">
        <v>739</v>
      </c>
      <c r="K108" s="3" t="s">
        <v>199</v>
      </c>
      <c r="L108" s="3" t="s">
        <v>190</v>
      </c>
      <c r="M108" s="3" t="s">
        <v>200</v>
      </c>
      <c r="N108" s="3"/>
    </row>
    <row r="109" spans="1:15" ht="51" x14ac:dyDescent="0.2">
      <c r="A109" s="3">
        <v>114</v>
      </c>
      <c r="B109" s="3" t="s">
        <v>751</v>
      </c>
      <c r="C109" s="3"/>
      <c r="D109" s="3" t="s">
        <v>752</v>
      </c>
      <c r="E109" s="3" t="s">
        <v>753</v>
      </c>
      <c r="F109" s="3"/>
      <c r="G109" s="3" t="s">
        <v>754</v>
      </c>
      <c r="H109" s="3" t="s">
        <v>737</v>
      </c>
      <c r="I109" s="3"/>
      <c r="J109" s="3" t="s">
        <v>755</v>
      </c>
      <c r="K109" s="3" t="s">
        <v>756</v>
      </c>
      <c r="L109" s="3" t="s">
        <v>693</v>
      </c>
      <c r="M109" s="3" t="s">
        <v>756</v>
      </c>
      <c r="N109" s="3"/>
    </row>
    <row r="110" spans="1:15" ht="51" x14ac:dyDescent="0.2">
      <c r="A110" s="3">
        <v>115</v>
      </c>
      <c r="B110" s="3" t="s">
        <v>757</v>
      </c>
      <c r="C110" s="3"/>
      <c r="D110" s="3" t="s">
        <v>758</v>
      </c>
      <c r="E110" s="3" t="s">
        <v>759</v>
      </c>
      <c r="F110" s="3"/>
      <c r="G110" s="3" t="s">
        <v>760</v>
      </c>
      <c r="H110" s="3" t="s">
        <v>737</v>
      </c>
      <c r="I110" s="3" t="s">
        <v>738</v>
      </c>
      <c r="J110" s="3" t="s">
        <v>761</v>
      </c>
      <c r="K110" s="3" t="s">
        <v>762</v>
      </c>
      <c r="L110" s="3" t="s">
        <v>763</v>
      </c>
      <c r="M110" s="3" t="s">
        <v>762</v>
      </c>
      <c r="N110" s="3"/>
    </row>
    <row r="111" spans="1:15" ht="114.75" x14ac:dyDescent="0.2">
      <c r="A111" s="3">
        <v>116</v>
      </c>
      <c r="B111" s="3" t="s">
        <v>799</v>
      </c>
      <c r="C111" s="3"/>
      <c r="D111" s="56" t="s">
        <v>798</v>
      </c>
      <c r="E111" s="27" t="s">
        <v>800</v>
      </c>
      <c r="F111" s="3"/>
      <c r="G111" s="3" t="s">
        <v>801</v>
      </c>
      <c r="H111" s="3" t="s">
        <v>802</v>
      </c>
      <c r="I111" s="3"/>
      <c r="J111" s="3" t="s">
        <v>803</v>
      </c>
      <c r="K111" s="3" t="s">
        <v>804</v>
      </c>
      <c r="L111" s="3" t="s">
        <v>805</v>
      </c>
      <c r="M111" s="3" t="s">
        <v>804</v>
      </c>
      <c r="N111" s="3"/>
    </row>
    <row r="112" spans="1:15" ht="25.5" x14ac:dyDescent="0.2">
      <c r="A112" s="3">
        <v>117</v>
      </c>
      <c r="B112" s="3" t="s">
        <v>806</v>
      </c>
      <c r="C112" s="3"/>
      <c r="D112" s="3" t="s">
        <v>813</v>
      </c>
      <c r="E112" s="3" t="s">
        <v>814</v>
      </c>
      <c r="F112" s="3" t="s">
        <v>807</v>
      </c>
      <c r="G112" s="3" t="s">
        <v>32</v>
      </c>
      <c r="H112" s="3" t="s">
        <v>808</v>
      </c>
      <c r="I112" s="3"/>
      <c r="J112" s="3" t="s">
        <v>809</v>
      </c>
      <c r="K112" s="3" t="s">
        <v>810</v>
      </c>
      <c r="L112" s="3" t="s">
        <v>811</v>
      </c>
      <c r="M112" s="28" t="s">
        <v>810</v>
      </c>
      <c r="N112" s="3" t="s">
        <v>812</v>
      </c>
    </row>
    <row r="113" spans="1:24" ht="51" x14ac:dyDescent="0.2">
      <c r="A113" s="3">
        <v>118</v>
      </c>
      <c r="B113" s="3" t="s">
        <v>816</v>
      </c>
      <c r="C113" s="3" t="s">
        <v>818</v>
      </c>
      <c r="D113" s="57" t="s">
        <v>817</v>
      </c>
      <c r="E113" s="56" t="s">
        <v>819</v>
      </c>
      <c r="F113" s="3" t="s">
        <v>825</v>
      </c>
      <c r="G113" s="3" t="s">
        <v>801</v>
      </c>
      <c r="H113" s="3" t="s">
        <v>820</v>
      </c>
      <c r="I113" s="3" t="s">
        <v>824</v>
      </c>
      <c r="J113" s="3" t="s">
        <v>821</v>
      </c>
      <c r="K113" s="3" t="s">
        <v>822</v>
      </c>
      <c r="L113" s="3" t="s">
        <v>805</v>
      </c>
      <c r="M113" s="3" t="s">
        <v>823</v>
      </c>
      <c r="N113" s="3"/>
    </row>
    <row r="114" spans="1:24" ht="51" x14ac:dyDescent="0.2">
      <c r="A114" s="3">
        <v>119</v>
      </c>
      <c r="B114" s="3" t="s">
        <v>832</v>
      </c>
      <c r="C114" s="3"/>
      <c r="D114" s="3" t="s">
        <v>827</v>
      </c>
      <c r="E114" s="3" t="s">
        <v>828</v>
      </c>
      <c r="F114" s="3" t="s">
        <v>476</v>
      </c>
      <c r="G114" s="3" t="s">
        <v>32</v>
      </c>
      <c r="H114" s="3" t="s">
        <v>829</v>
      </c>
      <c r="I114" s="3" t="s">
        <v>738</v>
      </c>
      <c r="J114" s="3" t="s">
        <v>890</v>
      </c>
      <c r="K114" s="3" t="s">
        <v>826</v>
      </c>
      <c r="L114" s="3" t="s">
        <v>805</v>
      </c>
      <c r="M114" s="3" t="s">
        <v>826</v>
      </c>
      <c r="N114" s="3"/>
    </row>
    <row r="115" spans="1:24" ht="51" x14ac:dyDescent="0.2">
      <c r="A115" s="3">
        <v>120</v>
      </c>
      <c r="B115" s="3" t="s">
        <v>833</v>
      </c>
      <c r="C115" s="3"/>
      <c r="D115" s="3" t="s">
        <v>830</v>
      </c>
      <c r="E115" s="3" t="s">
        <v>828</v>
      </c>
      <c r="F115" s="3" t="s">
        <v>476</v>
      </c>
      <c r="G115" s="3" t="s">
        <v>32</v>
      </c>
      <c r="H115" s="3" t="s">
        <v>829</v>
      </c>
      <c r="I115" s="3" t="s">
        <v>738</v>
      </c>
      <c r="J115" s="3" t="s">
        <v>890</v>
      </c>
      <c r="K115" s="3" t="s">
        <v>831</v>
      </c>
      <c r="L115" s="3" t="s">
        <v>805</v>
      </c>
      <c r="M115" s="3" t="s">
        <v>831</v>
      </c>
      <c r="N115" s="3"/>
    </row>
    <row r="116" spans="1:24" ht="76.5" x14ac:dyDescent="0.2">
      <c r="A116" s="3">
        <v>121</v>
      </c>
      <c r="B116" s="26" t="s">
        <v>834</v>
      </c>
      <c r="C116" s="3" t="s">
        <v>835</v>
      </c>
      <c r="D116" s="26" t="s">
        <v>836</v>
      </c>
      <c r="E116" s="3" t="s">
        <v>837</v>
      </c>
      <c r="F116" s="3" t="s">
        <v>476</v>
      </c>
      <c r="G116" s="3" t="s">
        <v>32</v>
      </c>
      <c r="H116" s="3" t="s">
        <v>829</v>
      </c>
      <c r="I116" s="3" t="s">
        <v>838</v>
      </c>
      <c r="J116" s="3" t="s">
        <v>890</v>
      </c>
      <c r="K116" s="3" t="s">
        <v>839</v>
      </c>
      <c r="L116" s="3" t="s">
        <v>805</v>
      </c>
      <c r="M116" s="3" t="s">
        <v>839</v>
      </c>
      <c r="N116" s="3"/>
    </row>
    <row r="117" spans="1:24" ht="153" x14ac:dyDescent="0.2">
      <c r="A117" s="10">
        <v>122</v>
      </c>
      <c r="B117" s="10" t="s">
        <v>840</v>
      </c>
      <c r="C117" s="10" t="s">
        <v>841</v>
      </c>
      <c r="D117" s="6" t="s">
        <v>842</v>
      </c>
      <c r="E117" s="26" t="s">
        <v>857</v>
      </c>
      <c r="F117" s="10">
        <v>215</v>
      </c>
      <c r="G117" s="10" t="s">
        <v>844</v>
      </c>
      <c r="H117" s="10" t="s">
        <v>845</v>
      </c>
      <c r="I117" s="10" t="s">
        <v>299</v>
      </c>
      <c r="J117" s="10" t="s">
        <v>843</v>
      </c>
      <c r="K117" s="5" t="s">
        <v>846</v>
      </c>
      <c r="L117" s="6" t="s">
        <v>190</v>
      </c>
      <c r="O117" s="12"/>
      <c r="P117" s="13"/>
      <c r="Q117" s="13"/>
      <c r="R117" s="14"/>
      <c r="S117" s="13"/>
      <c r="T117" s="13"/>
      <c r="U117" s="15"/>
      <c r="V117" s="36"/>
      <c r="W117" s="36"/>
    </row>
    <row r="118" spans="1:24" ht="76.5" x14ac:dyDescent="0.2">
      <c r="A118" s="10">
        <v>123</v>
      </c>
      <c r="B118" s="10" t="s">
        <v>847</v>
      </c>
      <c r="C118" s="10" t="s">
        <v>848</v>
      </c>
      <c r="D118" s="6" t="s">
        <v>856</v>
      </c>
      <c r="E118" s="6" t="s">
        <v>850</v>
      </c>
      <c r="F118" s="10" t="s">
        <v>851</v>
      </c>
      <c r="G118" s="10" t="s">
        <v>852</v>
      </c>
      <c r="H118" s="26" t="s">
        <v>845</v>
      </c>
      <c r="I118" s="10" t="s">
        <v>853</v>
      </c>
      <c r="J118" s="10" t="s">
        <v>849</v>
      </c>
      <c r="L118" s="10" t="s">
        <v>854</v>
      </c>
      <c r="M118" s="5" t="s">
        <v>855</v>
      </c>
      <c r="O118" s="16"/>
      <c r="P118" s="13"/>
      <c r="Q118" s="13"/>
      <c r="T118" s="13"/>
      <c r="U118" s="13"/>
      <c r="V118" s="39"/>
      <c r="W118" s="39"/>
      <c r="X118" s="44"/>
    </row>
    <row r="119" spans="1:24" ht="51" x14ac:dyDescent="0.2">
      <c r="A119" s="10">
        <v>124</v>
      </c>
      <c r="B119" s="10" t="s">
        <v>858</v>
      </c>
      <c r="C119" s="10" t="s">
        <v>859</v>
      </c>
      <c r="D119" s="10" t="s">
        <v>860</v>
      </c>
      <c r="E119" s="10" t="s">
        <v>862</v>
      </c>
      <c r="F119" s="10">
        <v>185</v>
      </c>
      <c r="G119" s="10" t="s">
        <v>863</v>
      </c>
      <c r="H119" s="10" t="s">
        <v>845</v>
      </c>
      <c r="J119" s="10" t="s">
        <v>861</v>
      </c>
      <c r="K119" s="5" t="s">
        <v>865</v>
      </c>
      <c r="L119" s="3" t="s">
        <v>190</v>
      </c>
      <c r="M119" s="5" t="s">
        <v>864</v>
      </c>
      <c r="N119" s="10" t="s">
        <v>866</v>
      </c>
      <c r="O119" s="12"/>
      <c r="P119" s="13"/>
      <c r="Q119" s="13"/>
      <c r="R119" s="13"/>
      <c r="T119" s="13"/>
      <c r="U119" s="15"/>
      <c r="V119" s="36"/>
      <c r="W119" s="36"/>
      <c r="X119" s="44"/>
    </row>
    <row r="120" spans="1:24" ht="102" x14ac:dyDescent="0.2">
      <c r="A120" s="58">
        <v>125</v>
      </c>
      <c r="B120" s="58" t="s">
        <v>867</v>
      </c>
      <c r="C120" s="58" t="s">
        <v>868</v>
      </c>
      <c r="D120" s="59" t="s">
        <v>869</v>
      </c>
      <c r="F120" s="58"/>
      <c r="G120" s="58"/>
      <c r="H120" s="58"/>
      <c r="I120" s="58"/>
      <c r="J120" s="58" t="s">
        <v>220</v>
      </c>
      <c r="K120" s="4"/>
      <c r="L120" s="10" t="s">
        <v>854</v>
      </c>
      <c r="M120" s="4"/>
      <c r="N120" s="4"/>
      <c r="O120" s="50"/>
      <c r="P120" s="39"/>
      <c r="Q120" s="39"/>
      <c r="R120" s="39"/>
      <c r="S120" s="39"/>
      <c r="T120" s="39"/>
      <c r="U120" s="39"/>
      <c r="V120" s="44"/>
      <c r="W120" s="44"/>
      <c r="X120" s="44"/>
    </row>
    <row r="121" spans="1:24" ht="76.5" x14ac:dyDescent="0.2">
      <c r="A121" s="11">
        <v>126</v>
      </c>
      <c r="B121" s="7" t="s">
        <v>870</v>
      </c>
      <c r="C121" s="7" t="s">
        <v>871</v>
      </c>
      <c r="D121" s="7" t="s">
        <v>872</v>
      </c>
      <c r="E121" s="8" t="s">
        <v>874</v>
      </c>
      <c r="F121" s="7" t="s">
        <v>875</v>
      </c>
      <c r="G121" s="7" t="s">
        <v>876</v>
      </c>
      <c r="H121" s="26" t="s">
        <v>829</v>
      </c>
      <c r="I121" s="7" t="s">
        <v>877</v>
      </c>
      <c r="J121" s="8" t="s">
        <v>873</v>
      </c>
      <c r="K121" s="9" t="s">
        <v>878</v>
      </c>
      <c r="L121" s="3" t="s">
        <v>190</v>
      </c>
      <c r="M121" s="9" t="s">
        <v>879</v>
      </c>
      <c r="N121" s="8" t="s">
        <v>880</v>
      </c>
      <c r="P121" s="17"/>
      <c r="Q121" s="17"/>
      <c r="R121" s="18"/>
      <c r="U121" s="19"/>
      <c r="V121" s="36"/>
      <c r="W121" s="36"/>
      <c r="X121" s="44"/>
    </row>
    <row r="122" spans="1:24" ht="153" x14ac:dyDescent="0.2">
      <c r="A122" s="10">
        <v>127</v>
      </c>
      <c r="B122" s="10" t="s">
        <v>881</v>
      </c>
      <c r="C122" s="10" t="s">
        <v>882</v>
      </c>
      <c r="D122" s="10" t="s">
        <v>883</v>
      </c>
      <c r="E122" s="10" t="s">
        <v>884</v>
      </c>
      <c r="F122" s="10" t="s">
        <v>885</v>
      </c>
      <c r="G122" s="10" t="s">
        <v>886</v>
      </c>
      <c r="H122" s="26" t="s">
        <v>820</v>
      </c>
      <c r="I122" s="10" t="s">
        <v>877</v>
      </c>
      <c r="J122" s="26" t="s">
        <v>40</v>
      </c>
      <c r="K122" s="9" t="s">
        <v>887</v>
      </c>
      <c r="L122" s="10" t="s">
        <v>190</v>
      </c>
      <c r="M122" s="11"/>
      <c r="P122" s="19"/>
      <c r="Q122" s="13"/>
      <c r="R122" s="18"/>
      <c r="S122" s="19"/>
      <c r="T122" s="19"/>
      <c r="U122" s="19"/>
      <c r="V122" s="36"/>
      <c r="W122" s="36"/>
      <c r="X122" s="44"/>
    </row>
    <row r="123" spans="1:24" ht="51" x14ac:dyDescent="0.2">
      <c r="A123" s="10">
        <v>128</v>
      </c>
      <c r="B123" s="10" t="s">
        <v>888</v>
      </c>
      <c r="C123" s="11"/>
      <c r="D123" s="10" t="s">
        <v>889</v>
      </c>
      <c r="F123" s="11"/>
      <c r="G123" s="11"/>
      <c r="H123" s="11"/>
      <c r="I123" s="11"/>
      <c r="J123" s="10" t="s">
        <v>890</v>
      </c>
      <c r="K123" s="9" t="s">
        <v>891</v>
      </c>
      <c r="L123" s="11"/>
      <c r="M123" s="11"/>
      <c r="N123" s="11"/>
      <c r="P123" s="19"/>
      <c r="Q123" s="19"/>
      <c r="R123" s="19"/>
      <c r="S123" s="19"/>
      <c r="T123" s="19"/>
      <c r="U123" s="19"/>
      <c r="V123" s="51"/>
      <c r="W123" s="51"/>
      <c r="X123" s="44"/>
    </row>
    <row r="124" spans="1:24" ht="102" x14ac:dyDescent="0.2">
      <c r="A124" s="10">
        <v>129</v>
      </c>
      <c r="B124" s="10" t="s">
        <v>892</v>
      </c>
      <c r="C124" s="10" t="s">
        <v>893</v>
      </c>
      <c r="D124" s="11" t="s">
        <v>894</v>
      </c>
      <c r="E124" s="11" t="s">
        <v>896</v>
      </c>
      <c r="F124" s="11" t="s">
        <v>895</v>
      </c>
      <c r="G124" s="11" t="s">
        <v>516</v>
      </c>
      <c r="I124" s="11" t="s">
        <v>897</v>
      </c>
      <c r="J124" s="26" t="s">
        <v>890</v>
      </c>
      <c r="K124" s="11"/>
      <c r="L124" s="11" t="s">
        <v>854</v>
      </c>
      <c r="M124" s="9" t="s">
        <v>898</v>
      </c>
      <c r="O124" s="20"/>
      <c r="P124" s="19"/>
      <c r="Q124" s="19"/>
      <c r="T124" s="19"/>
      <c r="U124" s="19"/>
      <c r="V124" s="36"/>
      <c r="W124" s="36"/>
      <c r="X124" s="44"/>
    </row>
    <row r="125" spans="1:24" ht="76.5" x14ac:dyDescent="0.2">
      <c r="A125" s="37">
        <v>130</v>
      </c>
      <c r="B125" s="33" t="s">
        <v>899</v>
      </c>
      <c r="C125" s="37"/>
      <c r="D125" s="37" t="s">
        <v>900</v>
      </c>
      <c r="E125" s="34" t="s">
        <v>890</v>
      </c>
      <c r="F125" s="34" t="s">
        <v>901</v>
      </c>
      <c r="G125" s="34" t="s">
        <v>886</v>
      </c>
      <c r="I125" s="34" t="s">
        <v>902</v>
      </c>
      <c r="K125" s="34"/>
      <c r="L125" s="34" t="s">
        <v>854</v>
      </c>
      <c r="M125" s="31" t="s">
        <v>903</v>
      </c>
      <c r="O125" s="21"/>
      <c r="P125" s="35"/>
      <c r="Q125" s="35"/>
      <c r="T125" s="35"/>
      <c r="U125" s="36"/>
      <c r="V125" s="36"/>
      <c r="W125" s="36"/>
      <c r="X125" s="44"/>
    </row>
    <row r="126" spans="1:24" ht="127.5" x14ac:dyDescent="0.2">
      <c r="A126" s="37">
        <v>131</v>
      </c>
      <c r="B126" s="37" t="s">
        <v>904</v>
      </c>
      <c r="C126" s="37"/>
      <c r="D126" s="37" t="s">
        <v>905</v>
      </c>
      <c r="E126" s="34" t="s">
        <v>907</v>
      </c>
      <c r="F126" s="32" t="s">
        <v>908</v>
      </c>
      <c r="G126" s="26" t="s">
        <v>886</v>
      </c>
      <c r="H126" s="26" t="s">
        <v>991</v>
      </c>
      <c r="I126" s="34" t="s">
        <v>909</v>
      </c>
      <c r="J126" s="34" t="s">
        <v>906</v>
      </c>
      <c r="K126" s="34" t="s">
        <v>910</v>
      </c>
      <c r="L126" s="34" t="s">
        <v>190</v>
      </c>
      <c r="M126" s="34"/>
      <c r="P126" s="35"/>
      <c r="Q126" s="35"/>
      <c r="R126" s="35"/>
      <c r="S126" s="35"/>
      <c r="T126" s="35"/>
      <c r="U126" s="36"/>
      <c r="V126" s="36"/>
      <c r="W126" s="36"/>
      <c r="X126" s="44"/>
    </row>
    <row r="127" spans="1:24" ht="76.5" x14ac:dyDescent="0.2">
      <c r="A127" s="37">
        <v>132</v>
      </c>
      <c r="B127" s="37" t="s">
        <v>911</v>
      </c>
      <c r="C127" s="37"/>
      <c r="D127" s="37" t="s">
        <v>912</v>
      </c>
      <c r="F127" s="34" t="s">
        <v>914</v>
      </c>
      <c r="G127" s="34" t="s">
        <v>886</v>
      </c>
      <c r="H127" s="26" t="s">
        <v>991</v>
      </c>
      <c r="I127" s="34" t="s">
        <v>915</v>
      </c>
      <c r="J127" s="34" t="s">
        <v>913</v>
      </c>
      <c r="K127" s="31" t="s">
        <v>916</v>
      </c>
      <c r="L127" s="34" t="s">
        <v>190</v>
      </c>
      <c r="M127" s="34"/>
      <c r="P127" s="35"/>
      <c r="Q127" s="35"/>
      <c r="R127" s="35"/>
      <c r="S127" s="35"/>
      <c r="T127" s="35"/>
      <c r="U127" s="36"/>
      <c r="V127" s="36"/>
      <c r="W127" s="36"/>
      <c r="X127" s="44"/>
    </row>
    <row r="128" spans="1:24" ht="178.5" x14ac:dyDescent="0.2">
      <c r="A128" s="37">
        <v>133</v>
      </c>
      <c r="B128" s="37" t="s">
        <v>917</v>
      </c>
      <c r="C128" s="37" t="s">
        <v>918</v>
      </c>
      <c r="D128" s="37" t="s">
        <v>919</v>
      </c>
      <c r="E128" s="34" t="s">
        <v>921</v>
      </c>
      <c r="F128" s="34"/>
      <c r="G128" s="26" t="s">
        <v>699</v>
      </c>
      <c r="H128" s="34" t="s">
        <v>1010</v>
      </c>
      <c r="I128" s="34" t="s">
        <v>922</v>
      </c>
      <c r="J128" s="34" t="s">
        <v>920</v>
      </c>
      <c r="K128" s="31" t="s">
        <v>923</v>
      </c>
      <c r="L128" s="34" t="s">
        <v>190</v>
      </c>
      <c r="M128" s="34"/>
      <c r="P128" s="35"/>
      <c r="Q128" s="35"/>
      <c r="S128" s="35"/>
      <c r="T128" s="35"/>
      <c r="U128" s="36"/>
      <c r="V128" s="36"/>
      <c r="W128" s="36"/>
      <c r="X128" s="44"/>
    </row>
    <row r="129" spans="1:24" ht="102" x14ac:dyDescent="0.2">
      <c r="A129" s="37">
        <v>134</v>
      </c>
      <c r="B129" s="37" t="s">
        <v>941</v>
      </c>
      <c r="C129" s="37"/>
      <c r="D129" s="37" t="s">
        <v>924</v>
      </c>
      <c r="E129" s="32" t="s">
        <v>926</v>
      </c>
      <c r="F129" s="34" t="s">
        <v>927</v>
      </c>
      <c r="G129" s="26" t="s">
        <v>259</v>
      </c>
      <c r="H129" s="26" t="s">
        <v>991</v>
      </c>
      <c r="I129" s="34">
        <v>2005</v>
      </c>
      <c r="J129" s="34" t="s">
        <v>925</v>
      </c>
      <c r="K129" s="31" t="s">
        <v>928</v>
      </c>
      <c r="L129" s="34" t="s">
        <v>190</v>
      </c>
      <c r="M129" s="34"/>
      <c r="P129" s="35"/>
      <c r="Q129" s="35"/>
      <c r="S129" s="35"/>
      <c r="T129" s="35"/>
      <c r="U129" s="36"/>
      <c r="V129" s="36"/>
      <c r="W129" s="36"/>
      <c r="X129" s="44"/>
    </row>
    <row r="130" spans="1:24" ht="51" x14ac:dyDescent="0.2">
      <c r="A130" s="37">
        <v>135</v>
      </c>
      <c r="B130" s="37" t="s">
        <v>929</v>
      </c>
      <c r="C130" s="37"/>
      <c r="D130" s="37" t="s">
        <v>930</v>
      </c>
      <c r="E130" s="34" t="s">
        <v>932</v>
      </c>
      <c r="F130" s="34" t="s">
        <v>933</v>
      </c>
      <c r="G130" s="26" t="s">
        <v>886</v>
      </c>
      <c r="H130" s="26" t="s">
        <v>991</v>
      </c>
      <c r="I130" s="34">
        <v>2010</v>
      </c>
      <c r="J130" s="34" t="s">
        <v>931</v>
      </c>
      <c r="K130" s="31" t="s">
        <v>934</v>
      </c>
      <c r="L130" s="34" t="s">
        <v>190</v>
      </c>
      <c r="M130" s="34"/>
      <c r="P130" s="35"/>
      <c r="Q130" s="35"/>
      <c r="R130" s="35"/>
      <c r="S130" s="35"/>
      <c r="T130" s="35"/>
      <c r="U130" s="36"/>
      <c r="V130" s="36"/>
      <c r="W130" s="36"/>
      <c r="X130" s="44"/>
    </row>
    <row r="131" spans="1:24" ht="76.5" x14ac:dyDescent="0.2">
      <c r="A131" s="37">
        <v>136</v>
      </c>
      <c r="B131" s="37" t="s">
        <v>935</v>
      </c>
      <c r="C131" s="37"/>
      <c r="D131" s="37" t="s">
        <v>936</v>
      </c>
      <c r="E131" s="34" t="s">
        <v>938</v>
      </c>
      <c r="F131" s="34" t="s">
        <v>939</v>
      </c>
      <c r="G131" s="34" t="s">
        <v>886</v>
      </c>
      <c r="H131" s="26" t="s">
        <v>1011</v>
      </c>
      <c r="I131" s="34">
        <v>2005</v>
      </c>
      <c r="J131" s="26" t="s">
        <v>937</v>
      </c>
      <c r="K131" s="31" t="s">
        <v>940</v>
      </c>
      <c r="L131" s="34" t="s">
        <v>190</v>
      </c>
      <c r="M131" s="34"/>
      <c r="P131" s="35"/>
      <c r="Q131" s="35"/>
      <c r="R131" s="35"/>
      <c r="S131" s="35"/>
      <c r="T131" s="35"/>
      <c r="U131" s="36"/>
      <c r="V131" s="36"/>
      <c r="W131" s="36"/>
      <c r="X131" s="44"/>
    </row>
    <row r="132" spans="1:24" ht="76.5" x14ac:dyDescent="0.2">
      <c r="A132" s="37">
        <v>137</v>
      </c>
      <c r="B132" s="37" t="s">
        <v>942</v>
      </c>
      <c r="C132" s="37"/>
      <c r="D132" s="37" t="s">
        <v>943</v>
      </c>
      <c r="F132" s="34" t="s">
        <v>944</v>
      </c>
      <c r="G132" s="34" t="s">
        <v>48</v>
      </c>
      <c r="I132" s="34">
        <v>2011</v>
      </c>
      <c r="J132" s="34" t="s">
        <v>40</v>
      </c>
      <c r="K132" s="31" t="s">
        <v>945</v>
      </c>
      <c r="L132" s="34" t="s">
        <v>190</v>
      </c>
      <c r="M132" s="34"/>
      <c r="P132" s="35"/>
      <c r="Q132" s="35"/>
      <c r="R132" s="35"/>
      <c r="S132" s="35"/>
      <c r="T132" s="61"/>
      <c r="U132" s="36"/>
      <c r="V132" s="36"/>
      <c r="W132" s="36"/>
      <c r="X132" s="44"/>
    </row>
    <row r="133" spans="1:24" ht="63.75" x14ac:dyDescent="0.2">
      <c r="A133" s="34">
        <v>138</v>
      </c>
      <c r="B133" s="34" t="s">
        <v>946</v>
      </c>
      <c r="C133" s="34" t="s">
        <v>947</v>
      </c>
      <c r="D133" s="34" t="s">
        <v>948</v>
      </c>
      <c r="E133" s="34" t="s">
        <v>949</v>
      </c>
      <c r="F133" s="34" t="s">
        <v>950</v>
      </c>
      <c r="G133" s="34" t="s">
        <v>951</v>
      </c>
      <c r="H133" s="34" t="s">
        <v>954</v>
      </c>
      <c r="I133" s="34" t="s">
        <v>952</v>
      </c>
      <c r="J133" s="26" t="s">
        <v>808</v>
      </c>
      <c r="K133" s="31" t="s">
        <v>953</v>
      </c>
      <c r="L133" s="34"/>
      <c r="M133" s="34"/>
      <c r="Q133" s="35"/>
      <c r="R133" s="35"/>
      <c r="S133" s="35"/>
      <c r="T133" s="35"/>
      <c r="U133" s="51"/>
      <c r="V133" s="51"/>
      <c r="W133" s="51"/>
      <c r="X133" s="44"/>
    </row>
    <row r="134" spans="1:24" ht="127.5" x14ac:dyDescent="0.2">
      <c r="A134" s="37">
        <v>139</v>
      </c>
      <c r="B134" s="37" t="s">
        <v>955</v>
      </c>
      <c r="C134" s="37"/>
      <c r="D134" s="37" t="s">
        <v>956</v>
      </c>
      <c r="E134" s="34" t="s">
        <v>958</v>
      </c>
      <c r="F134" s="34" t="s">
        <v>959</v>
      </c>
      <c r="G134" s="26" t="s">
        <v>699</v>
      </c>
      <c r="H134" s="26" t="s">
        <v>1008</v>
      </c>
      <c r="I134" s="34"/>
      <c r="J134" s="34" t="s">
        <v>957</v>
      </c>
      <c r="K134" s="31" t="s">
        <v>960</v>
      </c>
      <c r="L134" s="34" t="s">
        <v>190</v>
      </c>
      <c r="M134" s="34"/>
      <c r="N134" s="34" t="s">
        <v>961</v>
      </c>
      <c r="P134" s="35"/>
      <c r="Q134" s="35"/>
      <c r="R134" s="35"/>
      <c r="S134" s="35"/>
      <c r="T134" s="35"/>
      <c r="U134" s="36"/>
      <c r="V134" s="36"/>
      <c r="W134" s="36"/>
      <c r="X134" s="44"/>
    </row>
    <row r="135" spans="1:24" ht="38.25" x14ac:dyDescent="0.2">
      <c r="A135" s="34">
        <v>140</v>
      </c>
      <c r="B135" s="34" t="s">
        <v>962</v>
      </c>
      <c r="C135" s="34" t="s">
        <v>963</v>
      </c>
      <c r="D135" s="34" t="s">
        <v>964</v>
      </c>
      <c r="E135" s="34" t="s">
        <v>965</v>
      </c>
      <c r="F135" s="34" t="s">
        <v>966</v>
      </c>
      <c r="G135" s="34" t="s">
        <v>967</v>
      </c>
      <c r="I135" s="34" t="s">
        <v>968</v>
      </c>
      <c r="K135" s="31" t="s">
        <v>969</v>
      </c>
      <c r="L135" s="34"/>
      <c r="M135" s="34"/>
      <c r="P135" s="35"/>
      <c r="Q135" s="35"/>
      <c r="R135" s="35"/>
      <c r="S135" s="35"/>
      <c r="T135" s="35"/>
      <c r="U135" s="51"/>
      <c r="V135" s="51"/>
      <c r="W135" s="51"/>
      <c r="X135" s="44"/>
    </row>
    <row r="136" spans="1:24" ht="76.5" x14ac:dyDescent="0.2">
      <c r="A136" s="37">
        <v>141</v>
      </c>
      <c r="B136" s="37" t="s">
        <v>970</v>
      </c>
      <c r="C136" s="37"/>
      <c r="D136" s="33" t="s">
        <v>971</v>
      </c>
      <c r="E136" s="34" t="s">
        <v>972</v>
      </c>
      <c r="F136" s="34" t="s">
        <v>973</v>
      </c>
      <c r="G136" s="34" t="s">
        <v>886</v>
      </c>
      <c r="H136" s="26" t="s">
        <v>991</v>
      </c>
      <c r="I136" s="34"/>
      <c r="J136" s="26" t="s">
        <v>975</v>
      </c>
      <c r="K136" s="31" t="s">
        <v>974</v>
      </c>
      <c r="L136" s="34" t="s">
        <v>190</v>
      </c>
      <c r="M136" s="34"/>
      <c r="N136" s="34"/>
      <c r="P136" s="35"/>
      <c r="Q136" s="35"/>
      <c r="R136" s="35"/>
      <c r="S136" s="35"/>
      <c r="T136" s="35"/>
      <c r="U136" s="36"/>
      <c r="V136" s="36"/>
      <c r="W136" s="36"/>
      <c r="X136" s="44"/>
    </row>
    <row r="137" spans="1:24" ht="89.25" x14ac:dyDescent="0.2">
      <c r="A137" s="37">
        <v>142</v>
      </c>
      <c r="B137" s="37" t="s">
        <v>976</v>
      </c>
      <c r="C137" s="37"/>
      <c r="D137" s="37" t="s">
        <v>992</v>
      </c>
      <c r="E137" s="34" t="s">
        <v>993</v>
      </c>
      <c r="F137" s="34" t="s">
        <v>994</v>
      </c>
      <c r="G137" s="34" t="s">
        <v>48</v>
      </c>
      <c r="H137" s="34" t="s">
        <v>829</v>
      </c>
      <c r="I137" s="34" t="s">
        <v>995</v>
      </c>
      <c r="J137" s="34" t="s">
        <v>890</v>
      </c>
      <c r="K137" s="31" t="s">
        <v>977</v>
      </c>
      <c r="L137" s="34" t="s">
        <v>190</v>
      </c>
      <c r="M137" s="34"/>
      <c r="N137" s="34"/>
      <c r="P137" s="35"/>
      <c r="Q137" s="35"/>
      <c r="R137" s="35"/>
      <c r="S137" s="35"/>
      <c r="T137" s="35"/>
      <c r="U137" s="36"/>
      <c r="V137" s="36"/>
      <c r="W137" s="36"/>
      <c r="X137" s="44"/>
    </row>
    <row r="138" spans="1:24" ht="102" x14ac:dyDescent="0.2">
      <c r="A138" s="37">
        <v>143</v>
      </c>
      <c r="B138" s="37" t="s">
        <v>978</v>
      </c>
      <c r="C138" s="37"/>
      <c r="D138" s="37" t="s">
        <v>979</v>
      </c>
      <c r="E138" s="37" t="s">
        <v>980</v>
      </c>
      <c r="F138" s="37" t="s">
        <v>476</v>
      </c>
      <c r="G138" s="26" t="s">
        <v>699</v>
      </c>
      <c r="H138" s="37" t="s">
        <v>981</v>
      </c>
      <c r="I138" s="37">
        <v>2013</v>
      </c>
      <c r="J138" s="37"/>
      <c r="K138" s="37" t="s">
        <v>982</v>
      </c>
      <c r="L138" s="37" t="s">
        <v>983</v>
      </c>
      <c r="N138" s="33" t="s">
        <v>984</v>
      </c>
      <c r="P138" s="38"/>
      <c r="Q138" s="38"/>
      <c r="R138" s="38"/>
      <c r="S138" s="38"/>
      <c r="U138" s="38"/>
      <c r="V138" s="51"/>
      <c r="W138" s="51"/>
      <c r="X138" s="44"/>
    </row>
    <row r="139" spans="1:24" ht="63.75" x14ac:dyDescent="0.2">
      <c r="A139" s="37">
        <v>144</v>
      </c>
      <c r="B139" s="37" t="s">
        <v>985</v>
      </c>
      <c r="C139" s="37"/>
      <c r="D139" s="37" t="s">
        <v>986</v>
      </c>
      <c r="E139" s="37" t="s">
        <v>987</v>
      </c>
      <c r="F139" s="37" t="s">
        <v>476</v>
      </c>
      <c r="G139" s="26" t="s">
        <v>699</v>
      </c>
      <c r="H139" s="37" t="s">
        <v>981</v>
      </c>
      <c r="I139" s="37" t="s">
        <v>988</v>
      </c>
      <c r="J139" s="37"/>
      <c r="K139" s="37" t="s">
        <v>989</v>
      </c>
      <c r="L139" s="37" t="s">
        <v>983</v>
      </c>
      <c r="M139" s="37"/>
      <c r="N139" s="33" t="s">
        <v>990</v>
      </c>
      <c r="O139" s="62"/>
      <c r="Q139" s="38"/>
      <c r="R139" s="38"/>
      <c r="U139" s="38"/>
      <c r="V139" s="51"/>
      <c r="W139" s="51"/>
      <c r="X139" s="44"/>
    </row>
    <row r="140" spans="1:24" ht="127.5" x14ac:dyDescent="0.2">
      <c r="A140" s="3">
        <v>145</v>
      </c>
      <c r="B140" s="3" t="s">
        <v>996</v>
      </c>
      <c r="C140" s="2" t="s">
        <v>997</v>
      </c>
      <c r="D140" s="3" t="s">
        <v>998</v>
      </c>
      <c r="E140" s="3" t="s">
        <v>999</v>
      </c>
      <c r="F140" s="29" t="s">
        <v>1000</v>
      </c>
      <c r="G140" s="29" t="s">
        <v>699</v>
      </c>
      <c r="H140" s="3" t="s">
        <v>991</v>
      </c>
      <c r="I140" s="3" t="s">
        <v>897</v>
      </c>
      <c r="J140" s="3" t="s">
        <v>975</v>
      </c>
      <c r="K140" s="31" t="s">
        <v>1001</v>
      </c>
      <c r="L140" s="3" t="s">
        <v>190</v>
      </c>
      <c r="M140" s="3"/>
      <c r="N140" s="3"/>
      <c r="V140" s="44"/>
      <c r="W140" s="44"/>
      <c r="X140" s="44"/>
    </row>
    <row r="141" spans="1:24" ht="153" x14ac:dyDescent="0.2">
      <c r="A141" s="3">
        <v>146</v>
      </c>
      <c r="B141" s="3" t="s">
        <v>1002</v>
      </c>
      <c r="C141" s="3"/>
      <c r="D141" s="3" t="s">
        <v>1003</v>
      </c>
      <c r="E141" s="3" t="s">
        <v>1007</v>
      </c>
      <c r="F141" s="29" t="s">
        <v>1005</v>
      </c>
      <c r="G141" s="29" t="s">
        <v>699</v>
      </c>
      <c r="H141" s="3" t="s">
        <v>991</v>
      </c>
      <c r="I141" s="3" t="s">
        <v>1004</v>
      </c>
      <c r="J141" s="3" t="s">
        <v>975</v>
      </c>
      <c r="K141" s="31" t="s">
        <v>1006</v>
      </c>
      <c r="L141" s="3" t="s">
        <v>190</v>
      </c>
      <c r="M141" s="3"/>
      <c r="N141" s="3"/>
      <c r="V141" s="44"/>
      <c r="W141" s="44"/>
      <c r="X141" s="44"/>
    </row>
    <row r="142" spans="1:24" ht="38.25" x14ac:dyDescent="0.2">
      <c r="A142" s="3">
        <v>147</v>
      </c>
      <c r="B142" s="3" t="s">
        <v>1016</v>
      </c>
      <c r="C142" s="3"/>
      <c r="D142" s="3" t="s">
        <v>1017</v>
      </c>
      <c r="E142" s="3" t="s">
        <v>1018</v>
      </c>
      <c r="F142" s="3"/>
      <c r="G142" s="3" t="s">
        <v>32</v>
      </c>
      <c r="H142" s="3" t="s">
        <v>476</v>
      </c>
      <c r="I142" s="3"/>
      <c r="J142" s="3" t="s">
        <v>1019</v>
      </c>
      <c r="K142" s="3" t="s">
        <v>1020</v>
      </c>
      <c r="L142" s="3" t="s">
        <v>1021</v>
      </c>
      <c r="M142" s="3" t="s">
        <v>1020</v>
      </c>
      <c r="N142" s="3"/>
    </row>
    <row r="143" spans="1:24" ht="76.5" x14ac:dyDescent="0.2">
      <c r="A143" s="3">
        <v>148</v>
      </c>
      <c r="B143" s="3" t="s">
        <v>1022</v>
      </c>
      <c r="C143" s="3"/>
      <c r="D143" s="2" t="s">
        <v>1023</v>
      </c>
      <c r="E143" s="3" t="s">
        <v>1024</v>
      </c>
      <c r="F143" s="3" t="s">
        <v>1025</v>
      </c>
      <c r="G143" s="3" t="s">
        <v>436</v>
      </c>
      <c r="H143" s="3" t="s">
        <v>476</v>
      </c>
      <c r="I143" s="3" t="s">
        <v>476</v>
      </c>
      <c r="J143" s="3" t="s">
        <v>476</v>
      </c>
      <c r="K143" s="3" t="s">
        <v>1026</v>
      </c>
      <c r="L143" s="3" t="s">
        <v>805</v>
      </c>
      <c r="M143" s="3" t="s">
        <v>1026</v>
      </c>
      <c r="N143" s="3"/>
    </row>
    <row r="144" spans="1:24" ht="38.25" x14ac:dyDescent="0.2">
      <c r="A144" s="3">
        <v>149</v>
      </c>
      <c r="B144" s="3" t="s">
        <v>1027</v>
      </c>
      <c r="C144" s="3"/>
      <c r="D144" s="3" t="s">
        <v>1028</v>
      </c>
      <c r="E144" s="3" t="s">
        <v>808</v>
      </c>
      <c r="F144" s="3" t="s">
        <v>1029</v>
      </c>
      <c r="G144" s="3" t="s">
        <v>1030</v>
      </c>
      <c r="H144" s="3" t="s">
        <v>476</v>
      </c>
      <c r="I144" s="3" t="s">
        <v>476</v>
      </c>
      <c r="J144" s="3" t="s">
        <v>476</v>
      </c>
      <c r="K144" s="3" t="s">
        <v>1031</v>
      </c>
      <c r="L144" s="3" t="s">
        <v>805</v>
      </c>
      <c r="M144" s="3" t="s">
        <v>1031</v>
      </c>
      <c r="N144" s="3"/>
    </row>
    <row r="145" spans="1:14" ht="63.75" x14ac:dyDescent="0.2">
      <c r="A145" s="3">
        <v>150</v>
      </c>
      <c r="B145" s="3" t="s">
        <v>1035</v>
      </c>
      <c r="C145" s="3" t="s">
        <v>1036</v>
      </c>
      <c r="D145" s="3" t="s">
        <v>1034</v>
      </c>
      <c r="E145" s="3" t="s">
        <v>1037</v>
      </c>
      <c r="F145" s="3" t="s">
        <v>1038</v>
      </c>
      <c r="G145" s="3" t="s">
        <v>516</v>
      </c>
      <c r="H145" s="3" t="s">
        <v>1039</v>
      </c>
      <c r="I145" s="3" t="s">
        <v>1040</v>
      </c>
      <c r="J145" s="3" t="s">
        <v>1041</v>
      </c>
      <c r="K145" s="3" t="s">
        <v>1032</v>
      </c>
      <c r="L145" s="3" t="s">
        <v>1033</v>
      </c>
      <c r="M145" s="3" t="s">
        <v>1042</v>
      </c>
      <c r="N145" s="3"/>
    </row>
    <row r="146" spans="1:14" ht="114.75" x14ac:dyDescent="0.2">
      <c r="A146" s="3">
        <v>151</v>
      </c>
      <c r="B146" s="3" t="s">
        <v>1044</v>
      </c>
      <c r="C146" s="3"/>
      <c r="D146" s="3" t="s">
        <v>1045</v>
      </c>
      <c r="E146" s="3"/>
      <c r="F146" s="3" t="s">
        <v>1046</v>
      </c>
      <c r="G146" s="3" t="s">
        <v>886</v>
      </c>
      <c r="H146" s="3" t="s">
        <v>1047</v>
      </c>
      <c r="I146" s="3" t="s">
        <v>1048</v>
      </c>
      <c r="J146" s="3" t="s">
        <v>890</v>
      </c>
      <c r="K146" s="3" t="s">
        <v>1043</v>
      </c>
      <c r="L146" s="3" t="s">
        <v>1033</v>
      </c>
      <c r="M146" s="3"/>
      <c r="N146" s="3"/>
    </row>
    <row r="147" spans="1:14" ht="51" x14ac:dyDescent="0.2">
      <c r="A147" s="3">
        <v>152</v>
      </c>
      <c r="B147" s="3" t="s">
        <v>1050</v>
      </c>
      <c r="C147" s="3"/>
      <c r="D147" s="3" t="s">
        <v>1052</v>
      </c>
      <c r="E147" s="3"/>
      <c r="F147" s="3" t="s">
        <v>1054</v>
      </c>
      <c r="G147" s="3" t="s">
        <v>48</v>
      </c>
      <c r="H147" s="3"/>
      <c r="I147" s="3" t="s">
        <v>1053</v>
      </c>
      <c r="J147" s="3" t="s">
        <v>1051</v>
      </c>
      <c r="K147" s="3" t="s">
        <v>1049</v>
      </c>
      <c r="L147" s="3"/>
      <c r="M147" s="3"/>
      <c r="N147" s="3"/>
    </row>
    <row r="148" spans="1:14" ht="51" x14ac:dyDescent="0.2">
      <c r="A148" s="3">
        <v>153</v>
      </c>
      <c r="B148" s="3" t="s">
        <v>1055</v>
      </c>
      <c r="C148" s="3"/>
      <c r="D148" s="3" t="s">
        <v>1056</v>
      </c>
      <c r="E148" s="3" t="s">
        <v>1058</v>
      </c>
      <c r="F148" s="3"/>
      <c r="G148" s="3" t="s">
        <v>48</v>
      </c>
      <c r="H148" s="3" t="s">
        <v>1047</v>
      </c>
      <c r="I148" s="3" t="s">
        <v>1059</v>
      </c>
      <c r="J148" s="3" t="s">
        <v>890</v>
      </c>
      <c r="K148" s="3" t="s">
        <v>1057</v>
      </c>
      <c r="L148" s="3" t="s">
        <v>251</v>
      </c>
      <c r="M148" s="3"/>
      <c r="N148" s="3"/>
    </row>
    <row r="149" spans="1:14" ht="51" x14ac:dyDescent="0.2">
      <c r="A149" s="3">
        <v>154</v>
      </c>
      <c r="B149" s="3" t="s">
        <v>1064</v>
      </c>
      <c r="C149" s="3"/>
      <c r="D149" s="3" t="s">
        <v>1065</v>
      </c>
      <c r="E149" s="3"/>
      <c r="F149" s="3"/>
      <c r="G149" s="3" t="s">
        <v>1066</v>
      </c>
      <c r="H149" s="3"/>
      <c r="I149" s="3"/>
      <c r="J149" s="3" t="s">
        <v>1067</v>
      </c>
      <c r="K149" s="3" t="s">
        <v>1067</v>
      </c>
      <c r="L149" s="3" t="s">
        <v>1067</v>
      </c>
      <c r="M149" s="3"/>
      <c r="N149" s="3"/>
    </row>
    <row r="150" spans="1:14" ht="38.25" x14ac:dyDescent="0.2">
      <c r="A150" s="3">
        <v>155</v>
      </c>
      <c r="B150" s="3" t="s">
        <v>1068</v>
      </c>
      <c r="D150" s="3" t="s">
        <v>1070</v>
      </c>
      <c r="E150" s="3" t="s">
        <v>1069</v>
      </c>
      <c r="F150" s="3"/>
      <c r="G150" s="3" t="s">
        <v>48</v>
      </c>
      <c r="H150" s="3" t="s">
        <v>1075</v>
      </c>
      <c r="I150" s="3" t="s">
        <v>1071</v>
      </c>
      <c r="J150" s="3" t="s">
        <v>1072</v>
      </c>
      <c r="K150" s="3" t="s">
        <v>1073</v>
      </c>
      <c r="L150" s="3" t="s">
        <v>1074</v>
      </c>
      <c r="M150" s="3"/>
      <c r="N150" s="3"/>
    </row>
    <row r="151" spans="1:14" ht="63.75" x14ac:dyDescent="0.2">
      <c r="A151" s="3">
        <v>156</v>
      </c>
      <c r="B151" s="3" t="s">
        <v>1076</v>
      </c>
      <c r="C151" s="3"/>
      <c r="D151" s="3" t="s">
        <v>1077</v>
      </c>
      <c r="E151" s="3"/>
      <c r="F151" s="3"/>
      <c r="G151" s="3" t="s">
        <v>516</v>
      </c>
      <c r="H151" s="3"/>
      <c r="I151" s="3" t="s">
        <v>1078</v>
      </c>
      <c r="J151" s="3" t="s">
        <v>376</v>
      </c>
      <c r="K151" s="3" t="s">
        <v>1079</v>
      </c>
      <c r="L151" s="3" t="s">
        <v>1080</v>
      </c>
      <c r="M151" s="3"/>
      <c r="N151" s="3"/>
    </row>
    <row r="152" spans="1:14" ht="63.75" x14ac:dyDescent="0.2">
      <c r="A152" s="3">
        <v>157</v>
      </c>
      <c r="B152" s="3" t="s">
        <v>1081</v>
      </c>
      <c r="C152" s="3"/>
      <c r="D152" s="3" t="s">
        <v>1086</v>
      </c>
      <c r="E152" s="3"/>
      <c r="F152" s="3"/>
      <c r="G152" s="3" t="s">
        <v>1066</v>
      </c>
      <c r="H152" s="3" t="s">
        <v>1085</v>
      </c>
      <c r="I152" s="3" t="s">
        <v>1084</v>
      </c>
      <c r="J152" s="3" t="s">
        <v>821</v>
      </c>
      <c r="K152" s="3" t="s">
        <v>1082</v>
      </c>
      <c r="L152" s="3" t="s">
        <v>1083</v>
      </c>
      <c r="M152" s="3"/>
      <c r="N152" s="3"/>
    </row>
    <row r="153" spans="1:14" ht="51" x14ac:dyDescent="0.2">
      <c r="A153" s="3">
        <v>158</v>
      </c>
      <c r="B153" s="3" t="s">
        <v>1087</v>
      </c>
      <c r="C153" s="3"/>
      <c r="D153" s="3" t="s">
        <v>1089</v>
      </c>
      <c r="E153" s="3"/>
      <c r="F153" s="3"/>
      <c r="G153" s="3" t="s">
        <v>1066</v>
      </c>
      <c r="H153" s="3"/>
      <c r="I153" s="3"/>
      <c r="J153" s="3" t="s">
        <v>821</v>
      </c>
      <c r="K153" s="3" t="s">
        <v>1082</v>
      </c>
      <c r="L153" s="3" t="s">
        <v>821</v>
      </c>
      <c r="M153" s="3" t="s">
        <v>1088</v>
      </c>
      <c r="N153" s="3"/>
    </row>
    <row r="154" spans="1:14" ht="63.75" x14ac:dyDescent="0.2">
      <c r="A154" s="3">
        <v>159</v>
      </c>
      <c r="B154" s="3" t="s">
        <v>1091</v>
      </c>
      <c r="C154" s="3"/>
      <c r="D154" s="3" t="s">
        <v>1090</v>
      </c>
      <c r="E154" s="3" t="s">
        <v>1092</v>
      </c>
      <c r="F154" s="3"/>
      <c r="G154" s="3" t="s">
        <v>1066</v>
      </c>
      <c r="H154" s="3"/>
      <c r="I154" s="3"/>
      <c r="J154" s="3" t="s">
        <v>821</v>
      </c>
      <c r="K154" s="3" t="s">
        <v>821</v>
      </c>
      <c r="L154" s="3" t="s">
        <v>821</v>
      </c>
      <c r="M154" s="3" t="s">
        <v>1093</v>
      </c>
      <c r="N154" s="3"/>
    </row>
    <row r="155" spans="1:14" ht="25.5" x14ac:dyDescent="0.2">
      <c r="A155" s="3">
        <v>160</v>
      </c>
      <c r="B155" s="63" t="s">
        <v>1094</v>
      </c>
      <c r="C155" s="3"/>
      <c r="D155" s="26" t="s">
        <v>1100</v>
      </c>
      <c r="E155" s="3" t="s">
        <v>1106</v>
      </c>
      <c r="F155" s="45" t="s">
        <v>1104</v>
      </c>
      <c r="G155" s="3" t="s">
        <v>1066</v>
      </c>
      <c r="H155" s="3" t="s">
        <v>1099</v>
      </c>
      <c r="I155" s="3"/>
      <c r="J155" s="3" t="s">
        <v>821</v>
      </c>
      <c r="K155" s="3" t="s">
        <v>1098</v>
      </c>
      <c r="L155" s="3" t="s">
        <v>1080</v>
      </c>
      <c r="M155" s="3"/>
      <c r="N155" s="3"/>
    </row>
    <row r="156" spans="1:14" ht="25.5" x14ac:dyDescent="0.2">
      <c r="A156" s="3">
        <v>161</v>
      </c>
      <c r="B156" s="3" t="s">
        <v>1095</v>
      </c>
      <c r="C156" s="3"/>
      <c r="D156" s="3" t="s">
        <v>1096</v>
      </c>
      <c r="E156" s="3" t="s">
        <v>1097</v>
      </c>
      <c r="F156" s="3" t="s">
        <v>1105</v>
      </c>
      <c r="G156" s="3" t="s">
        <v>1066</v>
      </c>
      <c r="H156" s="3" t="s">
        <v>1099</v>
      </c>
      <c r="I156" s="3"/>
      <c r="J156" s="3" t="s">
        <v>821</v>
      </c>
      <c r="K156" s="3" t="s">
        <v>1098</v>
      </c>
      <c r="L156" s="3" t="s">
        <v>1080</v>
      </c>
      <c r="M156" s="3"/>
      <c r="N156" s="3"/>
    </row>
    <row r="157" spans="1:14" ht="63.75" x14ac:dyDescent="0.2">
      <c r="A157" s="3">
        <v>162</v>
      </c>
      <c r="B157" s="3" t="s">
        <v>1101</v>
      </c>
      <c r="C157" s="3"/>
      <c r="D157" s="3" t="s">
        <v>1103</v>
      </c>
      <c r="E157" s="3" t="s">
        <v>1102</v>
      </c>
      <c r="F157" s="3"/>
      <c r="G157" s="3"/>
      <c r="H157" s="3"/>
      <c r="I157" s="3"/>
      <c r="J157" s="3"/>
      <c r="K157" s="3"/>
      <c r="L157" s="3"/>
      <c r="M157" s="3"/>
      <c r="N157" s="3"/>
    </row>
    <row r="158" spans="1:14" ht="38.25" x14ac:dyDescent="0.2">
      <c r="A158" s="3">
        <v>163</v>
      </c>
      <c r="B158" s="3" t="s">
        <v>1111</v>
      </c>
      <c r="C158" s="3" t="s">
        <v>1112</v>
      </c>
      <c r="D158" s="3" t="s">
        <v>1108</v>
      </c>
      <c r="E158" s="3" t="s">
        <v>1113</v>
      </c>
      <c r="F158" s="3"/>
      <c r="G158" s="3" t="s">
        <v>516</v>
      </c>
      <c r="H158" s="3" t="s">
        <v>1107</v>
      </c>
      <c r="I158" s="3"/>
      <c r="J158" s="3" t="s">
        <v>1109</v>
      </c>
      <c r="K158" s="3" t="s">
        <v>1110</v>
      </c>
      <c r="L158" s="3" t="s">
        <v>1033</v>
      </c>
      <c r="M158" s="3"/>
      <c r="N158" s="3"/>
    </row>
    <row r="159" spans="1:14" ht="51" x14ac:dyDescent="0.2">
      <c r="A159" s="3">
        <v>164</v>
      </c>
      <c r="B159" s="3" t="s">
        <v>1115</v>
      </c>
      <c r="C159" s="3"/>
      <c r="D159" s="3" t="s">
        <v>1114</v>
      </c>
      <c r="E159" s="3"/>
      <c r="F159" s="3" t="s">
        <v>1116</v>
      </c>
      <c r="G159" s="3" t="s">
        <v>516</v>
      </c>
      <c r="H159" s="3" t="s">
        <v>1119</v>
      </c>
      <c r="I159" s="3"/>
      <c r="J159" s="3" t="s">
        <v>1118</v>
      </c>
      <c r="K159" s="3" t="s">
        <v>1117</v>
      </c>
      <c r="L159" s="3" t="s">
        <v>1033</v>
      </c>
      <c r="M159" s="3"/>
      <c r="N159" s="3"/>
    </row>
    <row r="160" spans="1:14" ht="89.25" x14ac:dyDescent="0.2">
      <c r="A160" s="3">
        <v>165</v>
      </c>
      <c r="B160" s="3" t="s">
        <v>546</v>
      </c>
      <c r="C160" s="3" t="s">
        <v>547</v>
      </c>
      <c r="D160" s="3" t="s">
        <v>1121</v>
      </c>
      <c r="E160" s="3" t="s">
        <v>1122</v>
      </c>
      <c r="F160" s="3"/>
      <c r="G160" s="3" t="s">
        <v>516</v>
      </c>
      <c r="H160" s="3" t="s">
        <v>1099</v>
      </c>
      <c r="I160" s="3" t="s">
        <v>1123</v>
      </c>
      <c r="J160" s="3" t="s">
        <v>1124</v>
      </c>
      <c r="K160" s="3" t="s">
        <v>1120</v>
      </c>
      <c r="L160" s="3" t="s">
        <v>1033</v>
      </c>
      <c r="M160" s="3"/>
      <c r="N160" s="3"/>
    </row>
    <row r="161" spans="1:14" x14ac:dyDescent="0.2">
      <c r="A161" s="3">
        <v>166</v>
      </c>
      <c r="B161" s="3"/>
      <c r="C161" s="3"/>
      <c r="D161" s="3"/>
      <c r="E161" s="3"/>
      <c r="F161" s="3"/>
      <c r="G161" s="3"/>
      <c r="H161" s="3"/>
      <c r="I161" s="3"/>
      <c r="J161" s="3"/>
      <c r="K161" s="3"/>
      <c r="L161" s="3"/>
      <c r="M161" s="3"/>
      <c r="N161" s="3"/>
    </row>
    <row r="162" spans="1:14" x14ac:dyDescent="0.2">
      <c r="A162" s="3">
        <v>167</v>
      </c>
      <c r="B162" s="3"/>
      <c r="C162" s="3"/>
      <c r="D162" s="3"/>
      <c r="E162" s="3"/>
      <c r="F162" s="3"/>
      <c r="G162" s="3"/>
      <c r="H162" s="3"/>
      <c r="I162" s="3"/>
      <c r="J162" s="3"/>
      <c r="K162" s="3"/>
      <c r="L162" s="3"/>
      <c r="M162" s="3"/>
      <c r="N162" s="3"/>
    </row>
    <row r="163" spans="1:14" x14ac:dyDescent="0.2">
      <c r="A163" s="3">
        <v>168</v>
      </c>
      <c r="B163" s="3"/>
      <c r="C163" s="3"/>
      <c r="D163" s="3"/>
      <c r="E163" s="3"/>
      <c r="F163" s="3"/>
      <c r="G163" s="3"/>
      <c r="H163" s="3"/>
      <c r="I163" s="3"/>
      <c r="J163" s="3"/>
      <c r="K163" s="3"/>
      <c r="L163" s="3"/>
      <c r="M163" s="3"/>
      <c r="N163" s="3"/>
    </row>
    <row r="164" spans="1:14" x14ac:dyDescent="0.2">
      <c r="A164" s="3">
        <v>169</v>
      </c>
      <c r="B164" s="3"/>
      <c r="C164" s="3"/>
      <c r="D164" s="3"/>
      <c r="E164" s="3"/>
      <c r="F164" s="3"/>
      <c r="G164" s="3"/>
      <c r="H164" s="3"/>
      <c r="I164" s="3"/>
      <c r="J164" s="3"/>
      <c r="K164" s="3"/>
      <c r="L164" s="3"/>
      <c r="M164" s="3"/>
      <c r="N164" s="3"/>
    </row>
    <row r="165" spans="1:14" x14ac:dyDescent="0.2">
      <c r="A165" s="3">
        <v>170</v>
      </c>
      <c r="B165" s="3"/>
      <c r="C165" s="3"/>
      <c r="D165" s="3"/>
      <c r="E165" s="3"/>
      <c r="F165" s="3"/>
      <c r="G165" s="3"/>
      <c r="H165" s="3"/>
      <c r="I165" s="3"/>
      <c r="J165" s="3"/>
      <c r="K165" s="3"/>
      <c r="L165" s="3"/>
      <c r="M165" s="3"/>
      <c r="N165" s="3"/>
    </row>
    <row r="166" spans="1:14" x14ac:dyDescent="0.2">
      <c r="A166" s="3">
        <v>171</v>
      </c>
      <c r="B166" s="3"/>
      <c r="C166" s="3"/>
      <c r="D166" s="3"/>
      <c r="E166" s="3"/>
      <c r="F166" s="3"/>
      <c r="G166" s="3"/>
      <c r="H166" s="3"/>
      <c r="I166" s="3"/>
      <c r="J166" s="3"/>
      <c r="K166" s="3"/>
      <c r="L166" s="3"/>
      <c r="M166" s="3"/>
      <c r="N166" s="3"/>
    </row>
    <row r="167" spans="1:14" x14ac:dyDescent="0.2">
      <c r="A167" s="3">
        <v>172</v>
      </c>
      <c r="B167" s="3"/>
      <c r="C167" s="3"/>
      <c r="D167" s="3"/>
      <c r="E167" s="3"/>
      <c r="F167" s="3"/>
      <c r="G167" s="3"/>
      <c r="H167" s="3"/>
      <c r="I167" s="3"/>
      <c r="J167" s="3"/>
      <c r="K167" s="3"/>
      <c r="L167" s="3"/>
      <c r="M167" s="3"/>
      <c r="N167" s="3"/>
    </row>
    <row r="168" spans="1:14" x14ac:dyDescent="0.2">
      <c r="A168" s="3">
        <v>173</v>
      </c>
      <c r="B168" s="3"/>
      <c r="C168" s="3"/>
      <c r="D168" s="3"/>
      <c r="E168" s="3"/>
      <c r="F168" s="3"/>
      <c r="G168" s="3"/>
      <c r="H168" s="3"/>
      <c r="I168" s="3"/>
      <c r="J168" s="3"/>
      <c r="K168" s="3"/>
      <c r="L168" s="3"/>
      <c r="M168" s="3"/>
      <c r="N168" s="3"/>
    </row>
    <row r="169" spans="1:14" x14ac:dyDescent="0.2">
      <c r="A169" s="3">
        <v>174</v>
      </c>
      <c r="B169" s="3"/>
      <c r="C169" s="3"/>
      <c r="D169" s="3"/>
      <c r="E169" s="3"/>
      <c r="F169" s="3"/>
      <c r="G169" s="3"/>
      <c r="H169" s="3"/>
      <c r="I169" s="3"/>
      <c r="J169" s="3"/>
      <c r="K169" s="3"/>
      <c r="L169" s="3"/>
      <c r="M169" s="3"/>
      <c r="N169" s="3"/>
    </row>
    <row r="170" spans="1:14" x14ac:dyDescent="0.2">
      <c r="A170" s="3">
        <v>175</v>
      </c>
      <c r="B170" s="3"/>
      <c r="C170" s="3"/>
      <c r="D170" s="3"/>
      <c r="E170" s="3"/>
      <c r="F170" s="3"/>
      <c r="G170" s="3"/>
      <c r="H170" s="3"/>
      <c r="I170" s="3"/>
      <c r="J170" s="3"/>
      <c r="K170" s="3"/>
      <c r="L170" s="3"/>
      <c r="M170" s="3"/>
      <c r="N170" s="3"/>
    </row>
    <row r="171" spans="1:14" x14ac:dyDescent="0.2">
      <c r="A171" s="3">
        <v>176</v>
      </c>
      <c r="B171" s="3"/>
      <c r="C171" s="3"/>
      <c r="D171" s="3"/>
      <c r="E171" s="3"/>
      <c r="F171" s="3"/>
      <c r="G171" s="3"/>
      <c r="H171" s="3"/>
      <c r="I171" s="3"/>
      <c r="J171" s="3"/>
      <c r="K171" s="3"/>
      <c r="L171" s="3"/>
      <c r="M171" s="3"/>
      <c r="N171" s="3"/>
    </row>
    <row r="172" spans="1:14" x14ac:dyDescent="0.2">
      <c r="A172" s="3">
        <v>177</v>
      </c>
      <c r="B172" s="3"/>
      <c r="C172" s="3"/>
      <c r="D172" s="3"/>
      <c r="E172" s="3"/>
      <c r="F172" s="3"/>
      <c r="G172" s="3"/>
      <c r="H172" s="3"/>
      <c r="I172" s="3"/>
      <c r="J172" s="3"/>
      <c r="K172" s="3"/>
      <c r="L172" s="3"/>
      <c r="M172" s="3"/>
      <c r="N172" s="3"/>
    </row>
    <row r="173" spans="1:14" x14ac:dyDescent="0.2">
      <c r="A173" s="3">
        <v>178</v>
      </c>
      <c r="B173" s="3"/>
      <c r="C173" s="3"/>
      <c r="D173" s="3"/>
      <c r="E173" s="3"/>
      <c r="F173" s="3"/>
      <c r="G173" s="3"/>
      <c r="H173" s="3"/>
      <c r="I173" s="3"/>
      <c r="J173" s="3"/>
      <c r="K173" s="3"/>
      <c r="L173" s="3"/>
      <c r="M173" s="3"/>
      <c r="N173" s="3"/>
    </row>
    <row r="174" spans="1:14" x14ac:dyDescent="0.2">
      <c r="A174" s="3">
        <v>179</v>
      </c>
      <c r="B174" s="3"/>
      <c r="C174" s="3"/>
      <c r="D174" s="3"/>
      <c r="E174" s="3"/>
      <c r="F174" s="3"/>
      <c r="G174" s="3"/>
      <c r="H174" s="3"/>
      <c r="I174" s="3"/>
      <c r="J174" s="3"/>
      <c r="K174" s="3"/>
      <c r="L174" s="3"/>
      <c r="M174" s="3"/>
      <c r="N174" s="3"/>
    </row>
    <row r="175" spans="1:14" x14ac:dyDescent="0.2">
      <c r="A175" s="3">
        <v>180</v>
      </c>
      <c r="B175" s="3"/>
      <c r="C175" s="3"/>
      <c r="D175" s="3"/>
      <c r="E175" s="3"/>
      <c r="F175" s="3"/>
      <c r="G175" s="3"/>
      <c r="H175" s="3"/>
      <c r="I175" s="3"/>
      <c r="J175" s="3"/>
      <c r="K175" s="3"/>
      <c r="L175" s="3"/>
      <c r="M175" s="3"/>
      <c r="N175" s="3"/>
    </row>
    <row r="176" spans="1:14" x14ac:dyDescent="0.2">
      <c r="A176" s="3">
        <v>181</v>
      </c>
      <c r="B176" s="3"/>
      <c r="C176" s="3"/>
      <c r="D176" s="3"/>
      <c r="E176" s="3"/>
      <c r="F176" s="3"/>
      <c r="G176" s="3"/>
      <c r="H176" s="3"/>
      <c r="I176" s="3"/>
      <c r="J176" s="3"/>
      <c r="K176" s="3"/>
      <c r="L176" s="3"/>
      <c r="M176" s="3"/>
      <c r="N176" s="3"/>
    </row>
    <row r="177" spans="1:14" x14ac:dyDescent="0.2">
      <c r="A177" s="3">
        <v>182</v>
      </c>
      <c r="B177" s="3"/>
      <c r="C177" s="3"/>
      <c r="D177" s="3"/>
      <c r="E177" s="3"/>
      <c r="F177" s="3"/>
      <c r="G177" s="3"/>
      <c r="H177" s="3"/>
      <c r="I177" s="3"/>
      <c r="J177" s="3"/>
      <c r="K177" s="3"/>
      <c r="L177" s="3"/>
      <c r="M177" s="3"/>
      <c r="N177" s="3"/>
    </row>
    <row r="178" spans="1:14" x14ac:dyDescent="0.2">
      <c r="A178" s="3">
        <v>183</v>
      </c>
      <c r="B178" s="3"/>
      <c r="C178" s="3"/>
      <c r="D178" s="3"/>
      <c r="E178" s="3"/>
      <c r="F178" s="3"/>
      <c r="G178" s="3"/>
      <c r="H178" s="3"/>
      <c r="I178" s="3"/>
      <c r="J178" s="3"/>
      <c r="K178" s="3"/>
      <c r="L178" s="3"/>
      <c r="M178" s="3"/>
      <c r="N178" s="3"/>
    </row>
    <row r="179" spans="1:14" x14ac:dyDescent="0.2">
      <c r="A179" s="3">
        <v>184</v>
      </c>
      <c r="B179" s="3"/>
      <c r="C179" s="3"/>
      <c r="D179" s="3"/>
      <c r="E179" s="3"/>
      <c r="F179" s="3"/>
      <c r="G179" s="3"/>
      <c r="H179" s="3"/>
      <c r="I179" s="3"/>
      <c r="J179" s="3"/>
      <c r="K179" s="3"/>
      <c r="L179" s="3"/>
      <c r="M179" s="3"/>
      <c r="N179" s="3"/>
    </row>
    <row r="180" spans="1:14" x14ac:dyDescent="0.2">
      <c r="A180" s="3">
        <v>185</v>
      </c>
      <c r="B180" s="3"/>
      <c r="C180" s="3"/>
      <c r="D180" s="3"/>
      <c r="E180" s="3"/>
      <c r="F180" s="3"/>
      <c r="G180" s="3"/>
      <c r="H180" s="3"/>
      <c r="I180" s="3"/>
      <c r="J180" s="3"/>
      <c r="K180" s="3"/>
      <c r="L180" s="3"/>
      <c r="M180" s="3"/>
      <c r="N180" s="3"/>
    </row>
    <row r="181" spans="1:14" x14ac:dyDescent="0.2">
      <c r="A181" s="3">
        <v>186</v>
      </c>
      <c r="B181" s="3"/>
      <c r="C181" s="3"/>
      <c r="D181" s="3"/>
      <c r="E181" s="3"/>
      <c r="F181" s="3"/>
      <c r="G181" s="3"/>
      <c r="H181" s="3"/>
      <c r="I181" s="3"/>
      <c r="J181" s="3"/>
      <c r="K181" s="3"/>
      <c r="L181" s="3"/>
      <c r="M181" s="3"/>
      <c r="N181" s="3"/>
    </row>
    <row r="182" spans="1:14" x14ac:dyDescent="0.2">
      <c r="A182" s="3">
        <v>187</v>
      </c>
      <c r="B182" s="3"/>
      <c r="C182" s="3"/>
      <c r="D182" s="3"/>
      <c r="E182" s="3"/>
      <c r="F182" s="3"/>
      <c r="G182" s="3"/>
      <c r="H182" s="3"/>
      <c r="I182" s="3"/>
      <c r="J182" s="3"/>
      <c r="K182" s="3"/>
      <c r="L182" s="3"/>
      <c r="M182" s="3"/>
      <c r="N182" s="3"/>
    </row>
    <row r="183" spans="1:14" x14ac:dyDescent="0.2">
      <c r="A183" s="3">
        <v>188</v>
      </c>
      <c r="B183" s="3"/>
      <c r="C183" s="3"/>
      <c r="D183" s="3"/>
      <c r="E183" s="3"/>
      <c r="F183" s="3"/>
      <c r="G183" s="3"/>
      <c r="H183" s="3"/>
      <c r="I183" s="3"/>
      <c r="J183" s="3"/>
      <c r="K183" s="3"/>
      <c r="L183" s="3"/>
      <c r="M183" s="3"/>
      <c r="N183" s="3"/>
    </row>
    <row r="184" spans="1:14" x14ac:dyDescent="0.2">
      <c r="A184" s="3">
        <v>189</v>
      </c>
      <c r="B184" s="3"/>
      <c r="C184" s="3"/>
      <c r="D184" s="3"/>
      <c r="E184" s="3"/>
      <c r="F184" s="3"/>
      <c r="G184" s="3"/>
      <c r="H184" s="3"/>
      <c r="I184" s="3"/>
      <c r="J184" s="3"/>
      <c r="K184" s="3"/>
      <c r="L184" s="3"/>
      <c r="M184" s="3"/>
      <c r="N184" s="3"/>
    </row>
    <row r="185" spans="1:14" x14ac:dyDescent="0.2">
      <c r="A185" s="3">
        <v>190</v>
      </c>
      <c r="B185" s="3"/>
      <c r="C185" s="3"/>
      <c r="D185" s="3"/>
      <c r="E185" s="3"/>
      <c r="F185" s="3"/>
      <c r="G185" s="3"/>
      <c r="H185" s="3"/>
      <c r="I185" s="3"/>
      <c r="J185" s="3"/>
      <c r="K185" s="3"/>
      <c r="L185" s="3"/>
      <c r="M185" s="3"/>
      <c r="N185" s="3"/>
    </row>
    <row r="186" spans="1:14" x14ac:dyDescent="0.2">
      <c r="A186" s="3">
        <v>191</v>
      </c>
      <c r="B186" s="3"/>
      <c r="C186" s="3"/>
      <c r="D186" s="3"/>
      <c r="E186" s="3"/>
      <c r="F186" s="3"/>
      <c r="G186" s="3"/>
      <c r="H186" s="3"/>
      <c r="I186" s="3"/>
      <c r="J186" s="3"/>
      <c r="K186" s="3"/>
      <c r="L186" s="3"/>
      <c r="M186" s="3"/>
      <c r="N186" s="3"/>
    </row>
    <row r="187" spans="1:14" x14ac:dyDescent="0.2">
      <c r="A187" s="3">
        <v>192</v>
      </c>
      <c r="B187" s="3"/>
      <c r="C187" s="3"/>
      <c r="D187" s="3"/>
      <c r="E187" s="3"/>
      <c r="F187" s="3"/>
      <c r="G187" s="3"/>
      <c r="H187" s="3"/>
      <c r="I187" s="3"/>
      <c r="J187" s="3"/>
      <c r="K187" s="3"/>
      <c r="L187" s="3"/>
      <c r="M187" s="3"/>
      <c r="N187" s="3"/>
    </row>
    <row r="188" spans="1:14" x14ac:dyDescent="0.2">
      <c r="A188" s="3">
        <v>193</v>
      </c>
      <c r="B188" s="3"/>
      <c r="C188" s="3"/>
      <c r="D188" s="3"/>
      <c r="E188" s="3"/>
      <c r="F188" s="3"/>
      <c r="G188" s="3"/>
      <c r="H188" s="3"/>
      <c r="I188" s="3"/>
      <c r="J188" s="3"/>
      <c r="K188" s="3"/>
      <c r="L188" s="3"/>
      <c r="M188" s="3"/>
      <c r="N188" s="3"/>
    </row>
    <row r="189" spans="1:14" x14ac:dyDescent="0.2">
      <c r="A189" s="3">
        <v>194</v>
      </c>
      <c r="B189" s="3"/>
      <c r="C189" s="3"/>
      <c r="D189" s="3"/>
      <c r="E189" s="3"/>
      <c r="F189" s="3"/>
      <c r="G189" s="3"/>
      <c r="H189" s="3"/>
      <c r="I189" s="3"/>
      <c r="J189" s="3"/>
      <c r="K189" s="3"/>
      <c r="L189" s="3"/>
      <c r="M189" s="3"/>
      <c r="N189" s="3"/>
    </row>
    <row r="190" spans="1:14" x14ac:dyDescent="0.2">
      <c r="A190" s="3">
        <v>195</v>
      </c>
      <c r="B190" s="3"/>
      <c r="C190" s="3"/>
      <c r="D190" s="3"/>
      <c r="E190" s="3"/>
      <c r="F190" s="3"/>
      <c r="G190" s="3"/>
      <c r="H190" s="3"/>
      <c r="I190" s="3"/>
      <c r="J190" s="3"/>
      <c r="K190" s="3"/>
      <c r="L190" s="3"/>
      <c r="M190" s="3"/>
      <c r="N190" s="3"/>
    </row>
    <row r="191" spans="1:14" x14ac:dyDescent="0.2">
      <c r="A191" s="3">
        <v>196</v>
      </c>
      <c r="B191" s="3"/>
      <c r="C191" s="3"/>
      <c r="D191" s="3"/>
      <c r="E191" s="3"/>
      <c r="F191" s="3"/>
      <c r="G191" s="3"/>
      <c r="H191" s="3"/>
      <c r="I191" s="3"/>
      <c r="J191" s="3"/>
      <c r="K191" s="3"/>
      <c r="L191" s="3"/>
      <c r="M191" s="3"/>
      <c r="N191" s="3"/>
    </row>
    <row r="192" spans="1:14" x14ac:dyDescent="0.2">
      <c r="A192" s="3">
        <v>197</v>
      </c>
      <c r="B192" s="3"/>
      <c r="C192" s="3"/>
      <c r="D192" s="3"/>
      <c r="E192" s="3"/>
      <c r="F192" s="3"/>
      <c r="G192" s="3"/>
      <c r="H192" s="3"/>
      <c r="I192" s="3"/>
      <c r="J192" s="3"/>
      <c r="K192" s="3"/>
      <c r="L192" s="3"/>
      <c r="M192" s="3"/>
      <c r="N192" s="3"/>
    </row>
    <row r="193" spans="1:14" x14ac:dyDescent="0.2">
      <c r="A193" s="3">
        <v>198</v>
      </c>
      <c r="B193" s="3"/>
      <c r="C193" s="3"/>
      <c r="D193" s="3"/>
      <c r="E193" s="3"/>
      <c r="F193" s="3"/>
      <c r="G193" s="3"/>
      <c r="H193" s="3"/>
      <c r="I193" s="3"/>
      <c r="J193" s="3"/>
      <c r="K193" s="3"/>
      <c r="L193" s="3"/>
      <c r="M193" s="3"/>
      <c r="N193" s="3"/>
    </row>
    <row r="194" spans="1:14" x14ac:dyDescent="0.2">
      <c r="A194" s="3">
        <v>199</v>
      </c>
      <c r="B194" s="3"/>
      <c r="C194" s="3"/>
      <c r="D194" s="3"/>
      <c r="E194" s="3"/>
      <c r="F194" s="3"/>
      <c r="G194" s="3"/>
      <c r="H194" s="3"/>
      <c r="I194" s="3"/>
      <c r="J194" s="3"/>
      <c r="K194" s="3"/>
      <c r="L194" s="3"/>
      <c r="M194" s="3"/>
      <c r="N194" s="3"/>
    </row>
    <row r="195" spans="1:14" x14ac:dyDescent="0.2">
      <c r="A195" s="3">
        <v>200</v>
      </c>
      <c r="B195" s="3"/>
      <c r="C195" s="3"/>
      <c r="D195" s="3"/>
      <c r="E195" s="3"/>
      <c r="F195" s="3"/>
      <c r="G195" s="3"/>
      <c r="H195" s="3"/>
      <c r="I195" s="3"/>
      <c r="J195" s="3"/>
      <c r="K195" s="3"/>
      <c r="L195" s="3"/>
      <c r="M195" s="3"/>
      <c r="N195" s="3"/>
    </row>
    <row r="196" spans="1:14" x14ac:dyDescent="0.2">
      <c r="A196" s="3">
        <v>201</v>
      </c>
      <c r="B196" s="3"/>
      <c r="C196" s="3"/>
      <c r="D196" s="3"/>
      <c r="E196" s="3"/>
      <c r="F196" s="3"/>
      <c r="G196" s="3"/>
      <c r="H196" s="3"/>
      <c r="I196" s="3"/>
      <c r="J196" s="3"/>
      <c r="K196" s="3"/>
      <c r="L196" s="3"/>
      <c r="M196" s="3"/>
      <c r="N196" s="3"/>
    </row>
    <row r="197" spans="1:14" x14ac:dyDescent="0.2">
      <c r="A197" s="3">
        <v>202</v>
      </c>
      <c r="B197" s="3"/>
      <c r="C197" s="3"/>
      <c r="D197" s="3"/>
      <c r="E197" s="3"/>
      <c r="F197" s="3"/>
      <c r="G197" s="3"/>
      <c r="H197" s="3"/>
      <c r="I197" s="3"/>
      <c r="J197" s="3"/>
      <c r="K197" s="3"/>
      <c r="L197" s="3"/>
      <c r="M197" s="3"/>
      <c r="N197" s="3"/>
    </row>
    <row r="198" spans="1:14" x14ac:dyDescent="0.2">
      <c r="A198" s="3">
        <v>203</v>
      </c>
      <c r="B198" s="3"/>
      <c r="C198" s="3"/>
      <c r="D198" s="3"/>
      <c r="E198" s="3"/>
      <c r="F198" s="3"/>
      <c r="G198" s="3"/>
      <c r="H198" s="3"/>
      <c r="I198" s="3"/>
      <c r="J198" s="3"/>
      <c r="K198" s="3"/>
      <c r="L198" s="3"/>
      <c r="M198" s="3"/>
      <c r="N198" s="3"/>
    </row>
    <row r="199" spans="1:14" x14ac:dyDescent="0.2">
      <c r="A199" s="3">
        <v>204</v>
      </c>
      <c r="B199" s="3"/>
      <c r="C199" s="3"/>
      <c r="D199" s="3"/>
      <c r="E199" s="3"/>
      <c r="F199" s="3"/>
      <c r="G199" s="3"/>
      <c r="H199" s="3"/>
      <c r="I199" s="3"/>
      <c r="J199" s="3"/>
      <c r="K199" s="3"/>
      <c r="L199" s="3"/>
      <c r="M199" s="3"/>
      <c r="N199" s="3"/>
    </row>
    <row r="200" spans="1:14" x14ac:dyDescent="0.2">
      <c r="A200" s="3">
        <v>205</v>
      </c>
      <c r="B200" s="3"/>
      <c r="C200" s="3"/>
      <c r="D200" s="3"/>
      <c r="E200" s="3"/>
      <c r="F200" s="3"/>
      <c r="G200" s="3"/>
      <c r="H200" s="3"/>
      <c r="I200" s="3"/>
      <c r="J200" s="3"/>
      <c r="K200" s="3"/>
      <c r="L200" s="3"/>
      <c r="M200" s="3"/>
      <c r="N200" s="3"/>
    </row>
    <row r="201" spans="1:14" x14ac:dyDescent="0.2">
      <c r="A201" s="3">
        <v>206</v>
      </c>
      <c r="B201" s="3"/>
      <c r="C201" s="3"/>
      <c r="D201" s="3"/>
      <c r="E201" s="3"/>
      <c r="F201" s="3"/>
      <c r="G201" s="3"/>
      <c r="H201" s="3"/>
      <c r="I201" s="3"/>
      <c r="J201" s="3"/>
      <c r="K201" s="3"/>
      <c r="L201" s="3"/>
      <c r="M201" s="3"/>
      <c r="N201" s="3"/>
    </row>
    <row r="202" spans="1:14" x14ac:dyDescent="0.2">
      <c r="A202" s="3">
        <v>207</v>
      </c>
      <c r="B202" s="3"/>
      <c r="C202" s="3"/>
      <c r="D202" s="3"/>
      <c r="E202" s="3"/>
      <c r="F202" s="3"/>
      <c r="G202" s="3"/>
      <c r="H202" s="3"/>
      <c r="I202" s="3"/>
      <c r="J202" s="3"/>
      <c r="K202" s="3"/>
      <c r="L202" s="3"/>
      <c r="M202" s="3"/>
      <c r="N202" s="3"/>
    </row>
    <row r="203" spans="1:14" x14ac:dyDescent="0.2">
      <c r="A203" s="3">
        <v>208</v>
      </c>
      <c r="B203" s="3"/>
      <c r="C203" s="3"/>
      <c r="D203" s="3"/>
      <c r="E203" s="3"/>
      <c r="F203" s="3"/>
      <c r="G203" s="3"/>
      <c r="H203" s="3"/>
      <c r="I203" s="3"/>
      <c r="J203" s="3"/>
      <c r="K203" s="3"/>
      <c r="L203" s="3"/>
      <c r="M203" s="3"/>
      <c r="N203" s="3"/>
    </row>
    <row r="204" spans="1:14" x14ac:dyDescent="0.2">
      <c r="A204" s="3">
        <v>209</v>
      </c>
      <c r="B204" s="3"/>
      <c r="C204" s="3"/>
      <c r="D204" s="3"/>
      <c r="E204" s="3"/>
      <c r="F204" s="3"/>
      <c r="G204" s="3"/>
      <c r="H204" s="3"/>
      <c r="I204" s="3"/>
      <c r="J204" s="3"/>
      <c r="K204" s="3"/>
      <c r="L204" s="3"/>
      <c r="M204" s="3"/>
      <c r="N204" s="3"/>
    </row>
    <row r="205" spans="1:14" x14ac:dyDescent="0.2">
      <c r="A205" s="3">
        <v>210</v>
      </c>
      <c r="B205" s="3"/>
      <c r="C205" s="3"/>
      <c r="D205" s="3"/>
      <c r="E205" s="3"/>
      <c r="F205" s="3"/>
      <c r="G205" s="3"/>
      <c r="H205" s="3"/>
      <c r="I205" s="3"/>
      <c r="J205" s="3"/>
      <c r="K205" s="3"/>
      <c r="L205" s="3"/>
      <c r="M205" s="3"/>
      <c r="N205" s="3"/>
    </row>
    <row r="206" spans="1:14" x14ac:dyDescent="0.2">
      <c r="A206" s="3">
        <v>211</v>
      </c>
      <c r="B206" s="3"/>
      <c r="C206" s="3"/>
      <c r="D206" s="3"/>
      <c r="E206" s="3"/>
      <c r="F206" s="3"/>
      <c r="G206" s="3"/>
      <c r="H206" s="3"/>
      <c r="I206" s="3"/>
      <c r="J206" s="3"/>
      <c r="K206" s="3"/>
      <c r="L206" s="3"/>
      <c r="M206" s="3"/>
      <c r="N206" s="3"/>
    </row>
    <row r="207" spans="1:14" x14ac:dyDescent="0.2">
      <c r="A207" s="3">
        <v>212</v>
      </c>
      <c r="B207" s="3"/>
      <c r="C207" s="3"/>
      <c r="D207" s="3"/>
      <c r="E207" s="3"/>
      <c r="F207" s="3"/>
      <c r="G207" s="3"/>
      <c r="H207" s="3"/>
      <c r="I207" s="3"/>
      <c r="J207" s="3"/>
      <c r="K207" s="3"/>
      <c r="L207" s="3"/>
      <c r="M207" s="3"/>
      <c r="N207" s="3"/>
    </row>
    <row r="208" spans="1:14" x14ac:dyDescent="0.2">
      <c r="A208" s="3">
        <v>213</v>
      </c>
      <c r="B208" s="3"/>
      <c r="C208" s="3"/>
      <c r="D208" s="3"/>
      <c r="E208" s="3"/>
      <c r="F208" s="3"/>
      <c r="G208" s="3"/>
      <c r="H208" s="3"/>
      <c r="I208" s="3"/>
      <c r="J208" s="3"/>
      <c r="K208" s="3"/>
      <c r="L208" s="3"/>
      <c r="M208" s="3"/>
      <c r="N208" s="3"/>
    </row>
    <row r="209" spans="1:14" x14ac:dyDescent="0.2">
      <c r="A209" s="3">
        <v>214</v>
      </c>
      <c r="B209" s="3"/>
      <c r="C209" s="3"/>
      <c r="D209" s="3"/>
      <c r="E209" s="3"/>
      <c r="F209" s="3"/>
      <c r="G209" s="3"/>
      <c r="H209" s="3"/>
      <c r="I209" s="3"/>
      <c r="J209" s="3"/>
      <c r="K209" s="3"/>
      <c r="L209" s="3"/>
      <c r="M209" s="3"/>
      <c r="N209" s="3"/>
    </row>
    <row r="210" spans="1:14" x14ac:dyDescent="0.2">
      <c r="A210" s="3">
        <v>215</v>
      </c>
      <c r="B210" s="3"/>
      <c r="C210" s="3"/>
      <c r="D210" s="3"/>
      <c r="E210" s="3"/>
      <c r="F210" s="3"/>
      <c r="G210" s="3"/>
      <c r="H210" s="3"/>
      <c r="I210" s="3"/>
      <c r="J210" s="3"/>
      <c r="K210" s="3"/>
      <c r="L210" s="3"/>
      <c r="M210" s="3"/>
      <c r="N210" s="3"/>
    </row>
    <row r="211" spans="1:14" x14ac:dyDescent="0.2">
      <c r="A211" s="3">
        <v>216</v>
      </c>
      <c r="B211" s="3"/>
      <c r="C211" s="3"/>
      <c r="D211" s="3"/>
      <c r="E211" s="3"/>
      <c r="F211" s="3"/>
      <c r="G211" s="3"/>
      <c r="H211" s="3"/>
      <c r="I211" s="3"/>
      <c r="J211" s="3"/>
      <c r="K211" s="3"/>
      <c r="L211" s="3"/>
      <c r="M211" s="3"/>
      <c r="N211" s="3"/>
    </row>
    <row r="212" spans="1:14" x14ac:dyDescent="0.2">
      <c r="A212" s="3">
        <v>217</v>
      </c>
      <c r="B212" s="3"/>
      <c r="C212" s="3"/>
      <c r="D212" s="3"/>
      <c r="E212" s="3"/>
      <c r="F212" s="3"/>
      <c r="G212" s="3"/>
      <c r="H212" s="3"/>
      <c r="I212" s="3"/>
      <c r="J212" s="3"/>
      <c r="K212" s="3"/>
      <c r="L212" s="3"/>
      <c r="M212" s="3"/>
      <c r="N212" s="3"/>
    </row>
    <row r="213" spans="1:14" x14ac:dyDescent="0.2">
      <c r="A213" s="3">
        <v>218</v>
      </c>
      <c r="B213" s="3"/>
      <c r="C213" s="3"/>
      <c r="D213" s="3"/>
      <c r="E213" s="3"/>
      <c r="F213" s="3"/>
      <c r="G213" s="3"/>
      <c r="H213" s="3"/>
      <c r="I213" s="3"/>
      <c r="J213" s="3"/>
      <c r="K213" s="3"/>
      <c r="L213" s="3"/>
      <c r="M213" s="3"/>
      <c r="N213" s="3"/>
    </row>
    <row r="214" spans="1:14" x14ac:dyDescent="0.2">
      <c r="A214" s="3">
        <v>219</v>
      </c>
      <c r="B214" s="3"/>
      <c r="C214" s="3"/>
      <c r="D214" s="3"/>
      <c r="E214" s="3"/>
      <c r="F214" s="3"/>
      <c r="G214" s="3"/>
      <c r="H214" s="3"/>
      <c r="I214" s="3"/>
      <c r="J214" s="3"/>
      <c r="K214" s="3"/>
      <c r="L214" s="3"/>
      <c r="M214" s="3"/>
      <c r="N214" s="3"/>
    </row>
    <row r="215" spans="1:14" x14ac:dyDescent="0.2">
      <c r="A215" s="3">
        <v>220</v>
      </c>
      <c r="B215" s="3"/>
      <c r="C215" s="3"/>
      <c r="D215" s="3"/>
      <c r="E215" s="3"/>
      <c r="F215" s="3"/>
      <c r="G215" s="3"/>
      <c r="H215" s="3"/>
      <c r="I215" s="3"/>
      <c r="J215" s="3"/>
      <c r="K215" s="3"/>
      <c r="L215" s="3"/>
      <c r="M215" s="3"/>
      <c r="N215" s="3"/>
    </row>
    <row r="216" spans="1:14" x14ac:dyDescent="0.2">
      <c r="A216" s="3">
        <v>221</v>
      </c>
      <c r="B216" s="3"/>
      <c r="C216" s="3"/>
      <c r="D216" s="3"/>
      <c r="E216" s="3"/>
      <c r="F216" s="3"/>
      <c r="G216" s="3"/>
      <c r="H216" s="3"/>
      <c r="I216" s="3"/>
      <c r="J216" s="3"/>
      <c r="K216" s="3"/>
      <c r="L216" s="3"/>
      <c r="M216" s="3"/>
      <c r="N216" s="3"/>
    </row>
    <row r="217" spans="1:14" x14ac:dyDescent="0.2">
      <c r="A217" s="3">
        <v>222</v>
      </c>
      <c r="B217" s="3"/>
      <c r="C217" s="3"/>
      <c r="D217" s="3"/>
      <c r="E217" s="3"/>
      <c r="F217" s="3"/>
      <c r="G217" s="3"/>
      <c r="H217" s="3"/>
      <c r="I217" s="3"/>
      <c r="J217" s="3"/>
      <c r="K217" s="3"/>
      <c r="L217" s="3"/>
      <c r="M217" s="3"/>
      <c r="N217" s="3"/>
    </row>
    <row r="218" spans="1:14" x14ac:dyDescent="0.2">
      <c r="A218" s="3">
        <v>223</v>
      </c>
      <c r="B218" s="3"/>
      <c r="C218" s="3"/>
      <c r="D218" s="3"/>
      <c r="E218" s="3"/>
      <c r="F218" s="3"/>
      <c r="G218" s="3"/>
      <c r="H218" s="3"/>
      <c r="I218" s="3"/>
      <c r="J218" s="3"/>
      <c r="K218" s="3"/>
      <c r="L218" s="3"/>
      <c r="M218" s="3"/>
      <c r="N218" s="3"/>
    </row>
    <row r="219" spans="1:14" x14ac:dyDescent="0.2">
      <c r="A219" s="3">
        <v>224</v>
      </c>
      <c r="B219" s="3"/>
      <c r="C219" s="3"/>
      <c r="D219" s="3"/>
      <c r="E219" s="3"/>
      <c r="F219" s="3"/>
      <c r="G219" s="3"/>
      <c r="H219" s="3"/>
      <c r="I219" s="3"/>
      <c r="J219" s="3"/>
      <c r="K219" s="3"/>
      <c r="L219" s="3"/>
      <c r="M219" s="3"/>
      <c r="N219" s="3"/>
    </row>
    <row r="220" spans="1:14" x14ac:dyDescent="0.2">
      <c r="A220" s="3">
        <v>225</v>
      </c>
      <c r="B220" s="3"/>
      <c r="C220" s="3"/>
      <c r="D220" s="3"/>
      <c r="E220" s="3"/>
      <c r="F220" s="3"/>
      <c r="G220" s="3"/>
      <c r="H220" s="3"/>
      <c r="I220" s="3"/>
      <c r="J220" s="3"/>
      <c r="K220" s="3"/>
      <c r="L220" s="3"/>
      <c r="M220" s="3"/>
      <c r="N220" s="3"/>
    </row>
    <row r="221" spans="1:14" x14ac:dyDescent="0.2">
      <c r="A221" s="3">
        <v>226</v>
      </c>
      <c r="B221" s="3"/>
      <c r="C221" s="3"/>
      <c r="D221" s="3"/>
      <c r="E221" s="3"/>
      <c r="F221" s="3"/>
      <c r="G221" s="3"/>
      <c r="H221" s="3"/>
      <c r="I221" s="3"/>
      <c r="J221" s="3"/>
      <c r="K221" s="3"/>
      <c r="L221" s="3"/>
      <c r="M221" s="3"/>
      <c r="N221" s="3"/>
    </row>
    <row r="222" spans="1:14" x14ac:dyDescent="0.2">
      <c r="A222" s="3">
        <v>227</v>
      </c>
      <c r="B222" s="3"/>
      <c r="C222" s="3"/>
      <c r="D222" s="3"/>
      <c r="E222" s="3"/>
      <c r="F222" s="3"/>
      <c r="G222" s="3"/>
      <c r="H222" s="3"/>
      <c r="I222" s="3"/>
      <c r="J222" s="3"/>
      <c r="K222" s="3"/>
      <c r="L222" s="3"/>
      <c r="M222" s="3"/>
      <c r="N222" s="3"/>
    </row>
    <row r="223" spans="1:14" x14ac:dyDescent="0.2">
      <c r="A223" s="3">
        <v>228</v>
      </c>
      <c r="B223" s="3"/>
      <c r="C223" s="3"/>
      <c r="D223" s="3"/>
      <c r="E223" s="3"/>
      <c r="F223" s="3"/>
      <c r="G223" s="3"/>
      <c r="H223" s="3"/>
      <c r="I223" s="3"/>
      <c r="J223" s="3"/>
      <c r="K223" s="3"/>
      <c r="L223" s="3"/>
      <c r="M223" s="3"/>
      <c r="N223" s="3"/>
    </row>
    <row r="224" spans="1:14" x14ac:dyDescent="0.2">
      <c r="A224" s="3">
        <v>229</v>
      </c>
      <c r="B224" s="3"/>
      <c r="C224" s="3"/>
      <c r="D224" s="3"/>
      <c r="E224" s="3"/>
      <c r="F224" s="3"/>
      <c r="G224" s="3"/>
      <c r="H224" s="3"/>
      <c r="I224" s="3"/>
      <c r="J224" s="3"/>
      <c r="K224" s="3"/>
      <c r="L224" s="3"/>
      <c r="M224" s="3"/>
      <c r="N224" s="3"/>
    </row>
    <row r="225" spans="1:14" x14ac:dyDescent="0.2">
      <c r="A225" s="3">
        <v>230</v>
      </c>
      <c r="B225" s="3"/>
      <c r="C225" s="3"/>
      <c r="D225" s="3"/>
      <c r="E225" s="3"/>
      <c r="F225" s="3"/>
      <c r="G225" s="3"/>
      <c r="H225" s="3"/>
      <c r="I225" s="3"/>
      <c r="J225" s="3"/>
      <c r="K225" s="3"/>
      <c r="L225" s="3"/>
      <c r="M225" s="3"/>
      <c r="N225" s="3"/>
    </row>
    <row r="226" spans="1:14" x14ac:dyDescent="0.2">
      <c r="A226" s="3">
        <v>231</v>
      </c>
      <c r="B226" s="3"/>
      <c r="C226" s="3"/>
      <c r="D226" s="3"/>
      <c r="E226" s="3"/>
      <c r="F226" s="3"/>
      <c r="G226" s="3"/>
      <c r="H226" s="3"/>
      <c r="I226" s="3"/>
      <c r="J226" s="3"/>
      <c r="K226" s="3"/>
      <c r="L226" s="3"/>
      <c r="M226" s="3"/>
      <c r="N226" s="3"/>
    </row>
    <row r="227" spans="1:14" x14ac:dyDescent="0.2">
      <c r="A227" s="3">
        <v>232</v>
      </c>
      <c r="B227" s="3"/>
      <c r="C227" s="3"/>
      <c r="D227" s="3"/>
      <c r="E227" s="3"/>
      <c r="F227" s="3"/>
      <c r="G227" s="3"/>
      <c r="H227" s="3"/>
      <c r="I227" s="3"/>
      <c r="J227" s="3"/>
      <c r="K227" s="3"/>
      <c r="L227" s="3"/>
      <c r="M227" s="3"/>
      <c r="N227" s="3"/>
    </row>
    <row r="228" spans="1:14" x14ac:dyDescent="0.2">
      <c r="A228" s="3">
        <v>233</v>
      </c>
      <c r="B228" s="3"/>
      <c r="C228" s="3"/>
      <c r="D228" s="3"/>
      <c r="E228" s="3"/>
      <c r="F228" s="3"/>
      <c r="G228" s="3"/>
      <c r="H228" s="3"/>
      <c r="I228" s="3"/>
      <c r="J228" s="3"/>
      <c r="K228" s="3"/>
      <c r="L228" s="3"/>
      <c r="M228" s="3"/>
      <c r="N228" s="3"/>
    </row>
    <row r="229" spans="1:14" x14ac:dyDescent="0.2">
      <c r="A229" s="3">
        <v>234</v>
      </c>
      <c r="B229" s="3"/>
      <c r="C229" s="3"/>
      <c r="D229" s="3"/>
      <c r="E229" s="3"/>
      <c r="F229" s="3"/>
      <c r="G229" s="3"/>
      <c r="H229" s="3"/>
      <c r="I229" s="3"/>
      <c r="J229" s="3"/>
      <c r="K229" s="3"/>
      <c r="L229" s="3"/>
      <c r="M229" s="3"/>
      <c r="N229" s="3"/>
    </row>
    <row r="230" spans="1:14" x14ac:dyDescent="0.2">
      <c r="A230" s="3">
        <v>235</v>
      </c>
      <c r="B230" s="3"/>
      <c r="C230" s="3"/>
      <c r="D230" s="3"/>
      <c r="E230" s="3"/>
      <c r="F230" s="3"/>
      <c r="G230" s="3"/>
      <c r="H230" s="3"/>
      <c r="I230" s="3"/>
      <c r="J230" s="3"/>
      <c r="K230" s="3"/>
      <c r="L230" s="3"/>
      <c r="M230" s="3"/>
      <c r="N230" s="3"/>
    </row>
    <row r="231" spans="1:14" x14ac:dyDescent="0.2">
      <c r="A231" s="3">
        <v>236</v>
      </c>
      <c r="B231" s="3"/>
      <c r="C231" s="3"/>
      <c r="D231" s="3"/>
      <c r="E231" s="3"/>
      <c r="F231" s="3"/>
      <c r="G231" s="3"/>
      <c r="H231" s="3"/>
      <c r="I231" s="3"/>
      <c r="J231" s="3"/>
      <c r="K231" s="3"/>
      <c r="L231" s="3"/>
      <c r="M231" s="3"/>
      <c r="N231" s="3"/>
    </row>
    <row r="232" spans="1:14" x14ac:dyDescent="0.2">
      <c r="A232" s="3">
        <v>237</v>
      </c>
      <c r="B232" s="3"/>
      <c r="C232" s="3"/>
      <c r="D232" s="3"/>
      <c r="E232" s="3"/>
      <c r="F232" s="3"/>
      <c r="G232" s="3"/>
      <c r="H232" s="3"/>
      <c r="I232" s="3"/>
      <c r="J232" s="3"/>
      <c r="K232" s="3"/>
      <c r="L232" s="3"/>
      <c r="M232" s="3"/>
      <c r="N232" s="3"/>
    </row>
    <row r="233" spans="1:14" x14ac:dyDescent="0.2">
      <c r="A233" s="3">
        <v>238</v>
      </c>
      <c r="B233" s="3"/>
      <c r="C233" s="3"/>
      <c r="D233" s="3"/>
      <c r="E233" s="3"/>
      <c r="F233" s="3"/>
      <c r="G233" s="3"/>
      <c r="H233" s="3"/>
      <c r="I233" s="3"/>
      <c r="J233" s="3"/>
      <c r="K233" s="3"/>
      <c r="L233" s="3"/>
      <c r="M233" s="3"/>
      <c r="N233" s="3"/>
    </row>
    <row r="234" spans="1:14" x14ac:dyDescent="0.2">
      <c r="A234" s="3">
        <v>239</v>
      </c>
      <c r="B234" s="3"/>
      <c r="C234" s="3"/>
      <c r="D234" s="3"/>
      <c r="E234" s="3"/>
      <c r="F234" s="3"/>
      <c r="G234" s="3"/>
      <c r="H234" s="3"/>
      <c r="I234" s="3"/>
      <c r="J234" s="3"/>
      <c r="K234" s="3"/>
      <c r="L234" s="3"/>
      <c r="M234" s="3"/>
      <c r="N234" s="3"/>
    </row>
    <row r="235" spans="1:14" x14ac:dyDescent="0.2">
      <c r="A235" s="3">
        <v>240</v>
      </c>
      <c r="B235" s="3"/>
      <c r="C235" s="3"/>
      <c r="D235" s="3"/>
      <c r="E235" s="3"/>
      <c r="F235" s="3"/>
      <c r="G235" s="3"/>
      <c r="H235" s="3"/>
      <c r="I235" s="3"/>
      <c r="J235" s="3"/>
      <c r="K235" s="3"/>
      <c r="L235" s="3"/>
      <c r="M235" s="3"/>
      <c r="N235" s="3"/>
    </row>
    <row r="236" spans="1:14" x14ac:dyDescent="0.2">
      <c r="A236" s="3">
        <v>241</v>
      </c>
      <c r="B236" s="3"/>
      <c r="C236" s="3"/>
      <c r="D236" s="3"/>
      <c r="E236" s="3"/>
      <c r="F236" s="3"/>
      <c r="G236" s="3"/>
      <c r="H236" s="3"/>
      <c r="I236" s="3"/>
      <c r="J236" s="3"/>
      <c r="K236" s="3"/>
      <c r="L236" s="3"/>
      <c r="M236" s="3"/>
      <c r="N236" s="3"/>
    </row>
    <row r="237" spans="1:14" x14ac:dyDescent="0.2">
      <c r="A237" s="3">
        <v>242</v>
      </c>
      <c r="B237" s="3"/>
      <c r="C237" s="3"/>
      <c r="D237" s="3"/>
      <c r="E237" s="3"/>
      <c r="F237" s="3"/>
      <c r="G237" s="3"/>
      <c r="H237" s="3"/>
      <c r="I237" s="3"/>
      <c r="J237" s="3"/>
      <c r="K237" s="3"/>
      <c r="L237" s="3"/>
      <c r="M237" s="3"/>
      <c r="N237" s="3"/>
    </row>
    <row r="238" spans="1:14" x14ac:dyDescent="0.2">
      <c r="A238" s="3">
        <v>243</v>
      </c>
      <c r="B238" s="3"/>
      <c r="C238" s="3"/>
      <c r="D238" s="3"/>
      <c r="E238" s="3"/>
      <c r="F238" s="3"/>
      <c r="G238" s="3"/>
      <c r="H238" s="3"/>
      <c r="I238" s="3"/>
      <c r="J238" s="3"/>
      <c r="K238" s="3"/>
      <c r="L238" s="3"/>
      <c r="M238" s="3"/>
      <c r="N238" s="3"/>
    </row>
    <row r="239" spans="1:14" x14ac:dyDescent="0.2">
      <c r="A239" s="3">
        <v>244</v>
      </c>
      <c r="B239" s="3"/>
      <c r="C239" s="3"/>
      <c r="D239" s="3"/>
      <c r="E239" s="3"/>
      <c r="F239" s="3"/>
      <c r="G239" s="3"/>
      <c r="H239" s="3"/>
      <c r="I239" s="3"/>
      <c r="J239" s="3"/>
      <c r="K239" s="3"/>
      <c r="L239" s="3"/>
      <c r="M239" s="3"/>
      <c r="N239" s="3"/>
    </row>
    <row r="240" spans="1:14" x14ac:dyDescent="0.2">
      <c r="A240" s="3">
        <v>245</v>
      </c>
      <c r="B240" s="3"/>
      <c r="C240" s="3"/>
      <c r="D240" s="3"/>
      <c r="E240" s="3"/>
      <c r="F240" s="3"/>
      <c r="G240" s="3"/>
      <c r="H240" s="3"/>
      <c r="I240" s="3"/>
      <c r="J240" s="3"/>
      <c r="K240" s="3"/>
      <c r="L240" s="3"/>
      <c r="M240" s="3"/>
      <c r="N240" s="3"/>
    </row>
    <row r="241" spans="1:14" x14ac:dyDescent="0.2">
      <c r="A241" s="3">
        <v>246</v>
      </c>
      <c r="B241" s="3"/>
      <c r="C241" s="3"/>
      <c r="D241" s="3"/>
      <c r="E241" s="3"/>
      <c r="F241" s="3"/>
      <c r="G241" s="3"/>
      <c r="H241" s="3"/>
      <c r="I241" s="3"/>
      <c r="J241" s="3"/>
      <c r="K241" s="3"/>
      <c r="L241" s="3"/>
      <c r="M241" s="3"/>
      <c r="N241" s="3"/>
    </row>
    <row r="242" spans="1:14" x14ac:dyDescent="0.2">
      <c r="A242" s="3">
        <v>247</v>
      </c>
      <c r="B242" s="3"/>
      <c r="C242" s="3"/>
      <c r="D242" s="3"/>
      <c r="E242" s="3"/>
      <c r="F242" s="3"/>
      <c r="G242" s="3"/>
      <c r="H242" s="3"/>
      <c r="I242" s="3"/>
      <c r="J242" s="3"/>
      <c r="K242" s="3"/>
      <c r="L242" s="3"/>
      <c r="M242" s="3"/>
      <c r="N242" s="3"/>
    </row>
    <row r="243" spans="1:14" x14ac:dyDescent="0.2">
      <c r="A243" s="3">
        <v>248</v>
      </c>
      <c r="B243" s="3"/>
      <c r="C243" s="3"/>
      <c r="D243" s="3"/>
      <c r="E243" s="3"/>
      <c r="F243" s="3"/>
      <c r="G243" s="3"/>
      <c r="H243" s="3"/>
      <c r="I243" s="3"/>
      <c r="J243" s="3"/>
      <c r="K243" s="3"/>
      <c r="L243" s="3"/>
      <c r="M243" s="3"/>
      <c r="N243" s="3"/>
    </row>
  </sheetData>
  <hyperlinks>
    <hyperlink ref="M39" r:id="rId1"/>
    <hyperlink ref="K4" r:id="rId2"/>
    <hyperlink ref="K117" r:id="rId3"/>
    <hyperlink ref="M118" r:id="rId4"/>
    <hyperlink ref="M119" r:id="rId5"/>
    <hyperlink ref="K119" r:id="rId6"/>
    <hyperlink ref="K121" r:id="rId7" display="https://discover.ukdataservice.ac.uk/catalogue/?sn=852366"/>
    <hyperlink ref="M121" r:id="rId8"/>
    <hyperlink ref="K122" r:id="rId9"/>
    <hyperlink ref="K123" r:id="rId10"/>
    <hyperlink ref="M124" r:id="rId11"/>
    <hyperlink ref="M125" r:id="rId12"/>
    <hyperlink ref="K127" r:id="rId13"/>
    <hyperlink ref="K128" r:id="rId14"/>
    <hyperlink ref="K129" r:id="rId15"/>
    <hyperlink ref="K130" r:id="rId16"/>
    <hyperlink ref="K131" r:id="rId17"/>
    <hyperlink ref="K132" r:id="rId18"/>
    <hyperlink ref="K133" r:id="rId19"/>
    <hyperlink ref="K134" r:id="rId20"/>
    <hyperlink ref="K135" r:id="rId21"/>
    <hyperlink ref="K136" r:id="rId22"/>
    <hyperlink ref="K137" r:id="rId23"/>
    <hyperlink ref="K140" r:id="rId24"/>
    <hyperlink ref="K141" r:id="rId25"/>
  </hyperlinks>
  <pageMargins left="0.7" right="0.7" top="0.75" bottom="0.75" header="0.3" footer="0.3"/>
  <pageSetup paperSize="9" orientation="portrait"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CEE Datasets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Elam</dc:creator>
  <cp:lastModifiedBy>Forman, Peter</cp:lastModifiedBy>
  <cp:lastPrinted>2019-06-11T15:11:42Z</cp:lastPrinted>
  <dcterms:created xsi:type="dcterms:W3CDTF">2014-08-27T11:38:55Z</dcterms:created>
  <dcterms:modified xsi:type="dcterms:W3CDTF">2019-06-11T15:12:14Z</dcterms:modified>
</cp:coreProperties>
</file>